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appecuador-my.sharepoint.com/personal/martina_alvarado_appecuador_gob_ec/Documents/Guias para envío de CIAPP/Guía ciclo general/"/>
    </mc:Choice>
  </mc:AlternateContent>
  <xr:revisionPtr revIDLastSave="0" documentId="8_{00473CE9-DEDC-449F-B64B-26EC561D1890}" xr6:coauthVersionLast="47" xr6:coauthVersionMax="47" xr10:uidLastSave="{00000000-0000-0000-0000-000000000000}"/>
  <bookViews>
    <workbookView xWindow="-110" yWindow="-110" windowWidth="19420" windowHeight="10300" xr2:uid="{00000000-000D-0000-FFFF-FFFF00000000}"/>
  </bookViews>
  <sheets>
    <sheet name="Preguntas" sheetId="1" r:id="rId1"/>
    <sheet name="Indice" sheetId="2" r:id="rId2"/>
  </sheets>
  <definedNames>
    <definedName name="_xlnm.Print_Area" localSheetId="1">Indice!$A$1:$X$40</definedName>
    <definedName name="_xlnm.Print_Area" localSheetId="0">Preguntas!$A$1:$H$95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H8" i="2"/>
  <c r="N30" i="2"/>
  <c r="I28" i="2"/>
  <c r="I27" i="2"/>
  <c r="N25" i="2"/>
  <c r="N24" i="2"/>
  <c r="T23" i="2"/>
  <c r="T22" i="2"/>
  <c r="T31" i="2"/>
  <c r="T30" i="2"/>
  <c r="T29" i="2"/>
  <c r="T27" i="2"/>
  <c r="T26" i="2"/>
  <c r="T25" i="2"/>
  <c r="T21" i="2"/>
  <c r="T20" i="2"/>
  <c r="N29" i="2"/>
  <c r="N28" i="2"/>
  <c r="N27" i="2"/>
  <c r="O29" i="2" s="1"/>
  <c r="N23" i="2"/>
  <c r="N22" i="2"/>
  <c r="N21" i="2"/>
  <c r="N20" i="2"/>
  <c r="O23" i="2" s="1"/>
  <c r="I26" i="2"/>
  <c r="I25" i="2"/>
  <c r="I24" i="2"/>
  <c r="I23" i="2"/>
  <c r="I22" i="2"/>
  <c r="I21" i="2"/>
  <c r="I20" i="2"/>
  <c r="C28" i="2"/>
  <c r="C27" i="2"/>
  <c r="C26" i="2"/>
  <c r="C25" i="2"/>
  <c r="C24" i="2"/>
  <c r="C23" i="2"/>
  <c r="C22" i="2"/>
  <c r="C21" i="2"/>
  <c r="C20" i="2"/>
  <c r="U30" i="2" l="1"/>
  <c r="M17" i="2" s="1"/>
  <c r="U22" i="2"/>
  <c r="M15" i="2" s="1"/>
  <c r="D23" i="2"/>
  <c r="M11" i="2" s="1"/>
  <c r="M13" i="2"/>
  <c r="M14" i="2"/>
  <c r="U26" i="2"/>
  <c r="M16" i="2" s="1"/>
  <c r="J23" i="2" l="1"/>
  <c r="M12" i="2" s="1"/>
  <c r="M10" i="2" s="1"/>
  <c r="D89" i="1" l="1"/>
  <c r="N10" i="2"/>
</calcChain>
</file>

<file path=xl/sharedStrings.xml><?xml version="1.0" encoding="utf-8"?>
<sst xmlns="http://schemas.openxmlformats.org/spreadsheetml/2006/main" count="297" uniqueCount="296">
  <si>
    <t>RESULTADO</t>
  </si>
  <si>
    <t>Solidez del marco institucional</t>
  </si>
  <si>
    <t>Atractividad para el sector privado</t>
  </si>
  <si>
    <t>CRITERIO</t>
  </si>
  <si>
    <t>Relación del proyecto con la estrategia sectorial de desarrollo específica</t>
  </si>
  <si>
    <t>El proyecto no forma parte de la estrategia sectorial de desarrollo actual ni futura</t>
  </si>
  <si>
    <t>El proyecto no forma parte integral de la estrategia de desarrollo sectorial actual, pero podría serlo en el largo plazo</t>
  </si>
  <si>
    <t>El proyecto si bien no forma parte de la estrategia de desarrollo sectorial de manera explícita, si podría ser interpretado como parte de ella</t>
  </si>
  <si>
    <t>El proyecto forma parte en cierta medida de la estrategia sectorial</t>
  </si>
  <si>
    <t>El proyecto forma parte integral y explícita de la estrategia sectorial</t>
  </si>
  <si>
    <t>El proyecto genera varias innovaciones institucionales pero existe muy poca capacidad institucional para adaptarse a ellas</t>
  </si>
  <si>
    <t>El proyecto genera algunas innovaciones institucionales y existe mediana capacidad institucional para adaptarse a ellas</t>
  </si>
  <si>
    <t>El proyecto genera algunas innovaciones institucionales y existe gran capacidad institucional para adaptarse a ellas</t>
  </si>
  <si>
    <t>El proyecto genera varias innovaciones institucionales y existe total capacidad institucional para adaptarse a ellas</t>
  </si>
  <si>
    <t>Existe un número apropiado de agentes involucrados, lo que permite el logro de acuerdos para el desarrollo del proyecto</t>
  </si>
  <si>
    <t>Configuración monopólica</t>
  </si>
  <si>
    <t>El proyecto genera totalmente una configuración monopólica donde se implementa</t>
  </si>
  <si>
    <t>El proyecto genera algo de configuración monopólica donde se implementa</t>
  </si>
  <si>
    <t>El proyecto si bien no genera configuración monopólica donde se implementa, si lo pudiese generar en el mediano y largo plazo</t>
  </si>
  <si>
    <t>El proyecto no genera en lo absoluto ninguna configuración monopólica donde se implementa</t>
  </si>
  <si>
    <t>Número de proveedores del servicio</t>
  </si>
  <si>
    <t>Es muy improbable que exista un amplio número de proveedores que puedan otorgar los servicios para la ejecución del servicio</t>
  </si>
  <si>
    <t>Es improbable que exista un amplio número de proveedores que puedan otorgar los servicios para la ejecución del servicio</t>
  </si>
  <si>
    <t>Es medianamente probable que exista un amplio número de proveedores que puedan otorgar los servicios para la ejecución del servicio</t>
  </si>
  <si>
    <t>Es probable que exista un amplio número de proveedores que puedan otorgar los servicios para la ejecución del servicio</t>
  </si>
  <si>
    <t>Es muy probable que exista un amplio número de proveedores que puedan otorgar los servicios para la ejecución del servicio</t>
  </si>
  <si>
    <t>El proyecto es muy poco atractivo tanto para inversionistas como para instituciones financieras</t>
  </si>
  <si>
    <t>El proyecto es poco atractivo tanto para inversionistas como para instituciones financieras</t>
  </si>
  <si>
    <t>El proyecto es indiferente tanto para inversionistas como para instituciones financieras</t>
  </si>
  <si>
    <t>El proyecto es altamente atractivo tanto para inversionistas como para instituciones financieras</t>
  </si>
  <si>
    <t>El proyecto es atractivo tanto para inversionistas como para instituciones financieras</t>
  </si>
  <si>
    <t>Generación de competencia en la licitación</t>
  </si>
  <si>
    <t>Uso intensivo de tecnologías específicas</t>
  </si>
  <si>
    <t>Grado de avance expediente técnico y estudios</t>
  </si>
  <si>
    <t>El proyecto presenta baja cohesión institucional entre las dependencias del sector público</t>
  </si>
  <si>
    <t>El proyecto presenta un nivel intermedio de cohesión institucional entre las dependencias del sector público</t>
  </si>
  <si>
    <t>El proyecto presenta un nivel alto de cohesión institucional entre las dependencias del sector público</t>
  </si>
  <si>
    <t>El proyecto presenta un muy alto nivel de cohesión institucional con la totalidad de las dependencias del sector público</t>
  </si>
  <si>
    <t>Flexibilidad del contrato</t>
  </si>
  <si>
    <t>Clima de inversión y condiciones macroeconómicas</t>
  </si>
  <si>
    <t>Localización del proyecto</t>
  </si>
  <si>
    <t>El proyecto se ubica totalmente lejano al área de influencia que permite atender zonas de marginación alta</t>
  </si>
  <si>
    <t>El proyecto se ubica algo lejos del área de influencia que permite atender zonas de marginación alta</t>
  </si>
  <si>
    <t>El proyecto se ubica medianamente cerca del área de influencia que permite atender zonas de marginación alta</t>
  </si>
  <si>
    <t>El proyecto se ubica cercano al área de influencia que permite atender zonas de marginación alta</t>
  </si>
  <si>
    <t>El proyecto se ubica totalmente en un área de influencia que permite atender zonas de marginación alta</t>
  </si>
  <si>
    <t xml:space="preserve">Innovaciones institucionales </t>
  </si>
  <si>
    <t>El proyecto no genera ninguna innovación institucional</t>
  </si>
  <si>
    <t>Complejidad del diseño</t>
  </si>
  <si>
    <t xml:space="preserve">El proyecto tiene un muy alto grado de complejidad en sus especificaciones técnicas, de ingeniería (arquitectura), ambientales y de niveles de servicio </t>
  </si>
  <si>
    <t xml:space="preserve">El proyecto tiene alto grado de complejidad en sus especificaciones técnicas, de ingeniería (arquitectura), ambientales y de niveles de servicio </t>
  </si>
  <si>
    <t xml:space="preserve">El proyecto tiene mediano grado de complejidad en sus especificaciones técnicas, de ingeniería (arquitectura), ambientales y de niveles de servicio </t>
  </si>
  <si>
    <t xml:space="preserve">El proyecto tiene poco grado de complejidad en sus especificaciones técnicas, de ingeniería (arquitectura), ambientales y de niveles de servicio </t>
  </si>
  <si>
    <t xml:space="preserve">El proyecto no tiene ningún grado de complejidad en sus especificaciones técnicas, de ingeniería (arquitectura), ambientales y de niveles de servicio </t>
  </si>
  <si>
    <t>Probabilidad de rechazo de los involucrados</t>
  </si>
  <si>
    <t>Se estima que hay total probabilidad de rechazo por parte de los agentes participantes del proyecto</t>
  </si>
  <si>
    <t>Se estima que hay alta  probabilidad de rechazo por parte de los agentes participantes del proyecto</t>
  </si>
  <si>
    <t>Se estima que hay mediana probabilidad de rechazo por parte de los agentes participantes del proyecto</t>
  </si>
  <si>
    <t>Se estima que hay escasa probabilidad de rechazo por parte de los agentes participantes del proyecto</t>
  </si>
  <si>
    <t>Se estima que hay nula probabilidad de rechazo por parte de los agentes participantes del proyecto</t>
  </si>
  <si>
    <t>Existe un número excesivo de agentes involucrados, lo que podría  impedir el logro de acuerdos para el desarrollo del proyecto</t>
  </si>
  <si>
    <t>Existe un gran número de agentes involucrados, lo que dificultaría el logro de acuerdos para el desarrollo del proyecto</t>
  </si>
  <si>
    <t>Aun cuando existen varios agentes, es posible readecuar el número para poder lograr acuerdos para el desarrollo del proyecto</t>
  </si>
  <si>
    <t>Existen varios agentes involucrados, pero se puede llegar al  logro de acuerdos para el desarrollo del proyecto</t>
  </si>
  <si>
    <t>El proyecto no tiene grandes probabilidades de generar  configuración monopólica donde se implementa</t>
  </si>
  <si>
    <t xml:space="preserve">El proyecto generará una muy baja competencia durante el proceso de licitación </t>
  </si>
  <si>
    <t xml:space="preserve">El proyecto generará una baja competencia durante el proceso de licitación </t>
  </si>
  <si>
    <t xml:space="preserve">El proyecto generará suficiente competencia durante el proceso de licitación </t>
  </si>
  <si>
    <t xml:space="preserve">El proyecto generará una alta competencia durante el proceso de licitación </t>
  </si>
  <si>
    <t xml:space="preserve">El proyecto generará una muy alta competencia durante el proceso de licitación </t>
  </si>
  <si>
    <t xml:space="preserve">El proyecto es altamente intensivo en  tecnologías que pueden enfrentar rápidos cambios  </t>
  </si>
  <si>
    <t xml:space="preserve">El proyecto es intensivo en tecnologías que pueden enfrentar rápidos cambios  </t>
  </si>
  <si>
    <t xml:space="preserve">El proyecto es medianamente intensivo en  tecnologías que pueden enfrentar rápidos cambios  </t>
  </si>
  <si>
    <t xml:space="preserve">El proyecto es poco intensivo en  tecnologías que pueden enfrentar rápidos cambios  </t>
  </si>
  <si>
    <t xml:space="preserve">El proyecto es muy poco intensivo en tecnologías que pueden enfrentar rápidos cambios  </t>
  </si>
  <si>
    <t xml:space="preserve">Participación de empresas </t>
  </si>
  <si>
    <t>Se estima con total certeza que el proyecto no tendrá una participación importante de empresas de ingeniería y construcción nacional</t>
  </si>
  <si>
    <t>Se estima con una baja certeza que el proyecto tendrá una participación importante de empresas de ingeniería y construcción nacional</t>
  </si>
  <si>
    <t>Se estima con mediana certeza que el proyecto tendrá una participación importante de empresas de ingeniería y construcción nacional</t>
  </si>
  <si>
    <t>Se estima con alta certeza que el proyecto tendrá una participación importante de empresas de ingeniería y construcción nacional</t>
  </si>
  <si>
    <t>Se estima con total certeza que el proyecto tendrá una participación importante de empresas de ingeniería y construcción nacional</t>
  </si>
  <si>
    <t>Transferencia de Tecnología</t>
  </si>
  <si>
    <t>El proyecto permitirá nula transferencia de tecnología extranjera de punta a empresas nacionales</t>
  </si>
  <si>
    <t>El proyecto permitirá una baja transferencia de tecnología extranjera de punta a empresas nacionales</t>
  </si>
  <si>
    <t>El proyecto permitirá una mediana transferencia de tecnología extranjera de punta a empresas nacionales</t>
  </si>
  <si>
    <t>El proyecto permitirá una alta transferencia de tecnología extranjera de punta a empresas nacionales</t>
  </si>
  <si>
    <t>El proyecto permitirá la total transferencia de tecnología extranjera de punta a empresas nacionales</t>
  </si>
  <si>
    <t>La entidad ejecutora no cuenta con ningún avance en la preparación del expediente técnico, que incluye: proyecto ejecutivo, estudios prediales, derechos de vía, permisos ambientales y otros</t>
  </si>
  <si>
    <t>La entidad ejecutora cuenta con poco grado de avance en la preparación del expediente técnico, que incluye: proyecto ejecutivo, estudios prediales, derechos de vía, permisos ambientales y otros</t>
  </si>
  <si>
    <t>La entidad ejecutora cuenta con cierto grado de avance en la preparación del expediente técnico, que incluye: proyecto ejecutivo, estudios prediales, derechos de vía, permisos ambientales y otros</t>
  </si>
  <si>
    <t>La entidad ejecutora cuenta con un alto grado de avance en la preparación del expediente técnico, que incluye: proyecto ejecutivo, estudios prediales, derechos de vía, permisos ambientales y otros</t>
  </si>
  <si>
    <t>La entidad ejecutora cuenta con la totalidad del expediente técnico, que incluye: proyecto ejecutivo, estudios prediales, derechos de vía, permisos ambientales y otros</t>
  </si>
  <si>
    <t>No se identifica ningún  líder del proyecto que tenga la capacidad técnica y de liderazgo como para  asegurar la coordinación, interacción y cooperación de los entes involucrados para el proyecto</t>
  </si>
  <si>
    <t>Se identifica un responsable del proyecto con poca  capacidad técnica y de liderazgo como para  asegurar la coordinación, interacción y cooperación de los entes involucrados para el proyecto</t>
  </si>
  <si>
    <t>Se identifica un responsable del proyecto con cierta capacidad técnica y de liderazgo para realizar  coordinación interacción y cooperación de los entes involucrados para el proyecto</t>
  </si>
  <si>
    <t>Se identifica un líder del proyecto con capacidad técnica y de liderazgo que puede coordinar, interactuar y lograr la cooperación de los entes involucrados para el proyecto</t>
  </si>
  <si>
    <t>Se identifica un líder del proyecto con total capacidad técnica y de liderazgo que permite asegurar la coordinación, interacción y cooperación de los entes involucrados para el proyecto</t>
  </si>
  <si>
    <t>No hay un marco institucional sólido en APP, que permita la coordinación eficiente entre la entidad contratante con otras dependencias</t>
  </si>
  <si>
    <t>Hay un débil marco institucional en APP, que permita la coordinación eficiente entre la entidad contratante con otras dependencias</t>
  </si>
  <si>
    <t>Hay un marco institucional medianamente sólido en APP, que puede permitir la coordinación eficiente entre la entidad contratante con otras dependencias</t>
  </si>
  <si>
    <t>Hay un marco institucional sólido en APP, que permite gran coordinación eficiente entre la entidad contratante con otras dependencias</t>
  </si>
  <si>
    <t>Hay un marco institucional muy sólido en APP, que permite la total coordinación eficiente entre la entidad contratante con otras dependencias</t>
  </si>
  <si>
    <t>El proyecto presenta una muy baja cohesión institucional entre  las dependencias del sector público</t>
  </si>
  <si>
    <t>No es posible suponer que habrán cláusulas que le den flexibilidad al contrato para ajustarse a imprevistos y contingencias</t>
  </si>
  <si>
    <t>Hay por lo menos una cláusula que le pudiese dar algo de flexibilidad al contrato para ajustarse a imprevistos y contingencias</t>
  </si>
  <si>
    <t>Es posible suponer que habrán algunas cláusulas que le dan algo de  flexibilidad al contrato para ajustarse a imprevistos y contingencias</t>
  </si>
  <si>
    <t>Podrán haber varias cláusulas que le dan flexibilidad al contrato para ajustarse a imprevistos y contingencias</t>
  </si>
  <si>
    <t>Podrán haber múltiples cláusulas que le dan total flexibilidad al contrato para ajustarse a imprevistos y contingencias</t>
  </si>
  <si>
    <t>Existe nula probabilidad que el proyecto sea ejecutado dentro del plazo previsto</t>
  </si>
  <si>
    <t>Existe una muy baja probabilidad que el proyecto sea ejecutado dentro del plazo previsto</t>
  </si>
  <si>
    <t>Existe mediana probabilidad que el proyecto sea ejecutado dentro del plazo previsto</t>
  </si>
  <si>
    <t>Existe una alta probabilidad que el proyecto será ejecutado dentro del plazo previsto</t>
  </si>
  <si>
    <t>Existe una total certeza que el proyecto será ejecutado dentro del plazo previsto</t>
  </si>
  <si>
    <t>Existe una alta  probabilidad que el proyecto  no sufra modificaciones durante su fase de construcción</t>
  </si>
  <si>
    <t>Existe una muy baja probabilidad que el proyecto sufra modificaciones durante su fase de construcción</t>
  </si>
  <si>
    <t>Existe mediana  probabilidad que el proyecto sufra modificaciones durante su fase de construcción</t>
  </si>
  <si>
    <t>Existe una alta  probabilidad que el proyecto no sufra  modificaciones durante su fase de construcción</t>
  </si>
  <si>
    <t>Existe una total certeza que el proyecto no sufrirá modificaciones durante su fase de construcción</t>
  </si>
  <si>
    <t>Existe una muy baja probabilidad que el proyecto sea financiado por el sector privado según lo previsto a la fecha de adjudicación</t>
  </si>
  <si>
    <t>Existe una baja probabilidad que el proyecto sea financiado por el sector privado según lo previsto a la fecha de adjudicación</t>
  </si>
  <si>
    <t>Existe mediana  probabilidad que el proyecto sea financiado por el sector privado según lo previsto a la fecha de adjudicación</t>
  </si>
  <si>
    <t>Existe una alta  probabilidad que el proyecto será financiado por el sector privado según lo previsto a la fecha de adjudicación</t>
  </si>
  <si>
    <t>Existe una total certeza que el proyecto será financiado por el sector privado según lo previsto a la fecha de adjudicación</t>
  </si>
  <si>
    <t>Promoción y participación de empresas internacionales</t>
  </si>
  <si>
    <t>Disponibilidad de recursos financieros de la entidad ejecutora</t>
  </si>
  <si>
    <t>A la fecha, la entidad ejecutora no cuenta con ningún recurso financiero para llevar adelante las etapas posteriores relacionadas con el desarrollo de los estudios de prefactibilidad y factibilidad</t>
  </si>
  <si>
    <t>A la fecha, la entidad ejecutora cuenta con pocos recursos financieros para llevar adelante las etapas posteriores relacionadas con el desarrollo de los estudios de prefactibilidad y factibilidad (menos del 50%)</t>
  </si>
  <si>
    <t>A la fecha, la entidad ejecutora cuenta con algunos recursos financieros (alrededor del 50%) para llevar adelante las etapas posteriores relacionadas con el desarrollo de los estudios de prefactibilidad y factibilidad</t>
  </si>
  <si>
    <t>A la fecha la entidad ejecutora cuenta con casi la totalidad de los recursos financieros para llevar adelante las etapas posteriores relacionadas con el desarrollo de los estudios de prefactibilidad y factibilidad (más del 50% pero menos del 100%)</t>
  </si>
  <si>
    <t>A la fecha, la entidad ejecutora cuenta con la totalidad de los recursos financieros para llevar adelante las etapas posteriores relacionadas con el desarrollo de los estudios de prefactibilidad y factibilidad</t>
  </si>
  <si>
    <t>El clima de inversión y las condiciones macroeconómicas  del país son altamente desfavorables</t>
  </si>
  <si>
    <t>El clima de inversión y las condiciones macroeconómicas  del país son desfavorables</t>
  </si>
  <si>
    <t>El clima de inversión y las condiciones macroeconómicas  del país son medianas (ni favorables ni desfavorables)</t>
  </si>
  <si>
    <t>El clima de inversión y las condiciones macroeconómicas  del país son favorables</t>
  </si>
  <si>
    <t>El clima de inversión y condiciones macroeconómicas  del país son altamente favorables</t>
  </si>
  <si>
    <t>Valoración y cuantificación de riesgos a mitigar</t>
  </si>
  <si>
    <t>La entidad ejecutora no tiene identificados, cuantificados, ni valorados ninguno de los riesgos posibles de mitigar</t>
  </si>
  <si>
    <t>La entidad ejecutora tiene identificados, cuantificados y valorados muy pocos riesgos posibles de mitigar</t>
  </si>
  <si>
    <t>La entidad ejecutora tiene identificados, cuantificados y valorados algunos de los riesgos posibles de mitigar</t>
  </si>
  <si>
    <t>La entidad ejecutora tiene casi totalmente definidos, cuantificados y valorados los riesgos posibles de mitigar</t>
  </si>
  <si>
    <t>La entidad ejecutora tiene totalmente definidos, cuantificados y  valorados los riesgos posibles de mitigar</t>
  </si>
  <si>
    <t>Poner  1 si:</t>
  </si>
  <si>
    <t>Poner  2 si:</t>
  </si>
  <si>
    <t>Poner  3 si:</t>
  </si>
  <si>
    <t>Poner  5 si:</t>
  </si>
  <si>
    <t>Poner  4 si:</t>
  </si>
  <si>
    <t>Índice de Elegibilidad</t>
  </si>
  <si>
    <t xml:space="preserve">  Institucionalidad</t>
  </si>
  <si>
    <t xml:space="preserve">  Competencia</t>
  </si>
  <si>
    <t xml:space="preserve">  Involucrados</t>
  </si>
  <si>
    <t xml:space="preserve">  Complejidad</t>
  </si>
  <si>
    <t xml:space="preserve">  Macroeconomía</t>
  </si>
  <si>
    <t>P1</t>
  </si>
  <si>
    <t>P7</t>
  </si>
  <si>
    <t>P5</t>
  </si>
  <si>
    <t>Complejidad</t>
  </si>
  <si>
    <t>P24</t>
  </si>
  <si>
    <t>Macroeconomía</t>
  </si>
  <si>
    <t>P4</t>
  </si>
  <si>
    <t>P10</t>
  </si>
  <si>
    <t>P6</t>
  </si>
  <si>
    <t>P28</t>
  </si>
  <si>
    <t>P17</t>
  </si>
  <si>
    <t>Institucionalidad</t>
  </si>
  <si>
    <t>P11</t>
  </si>
  <si>
    <t>Competencia</t>
  </si>
  <si>
    <t>P22</t>
  </si>
  <si>
    <t>P18</t>
  </si>
  <si>
    <t>P13</t>
  </si>
  <si>
    <t>P23</t>
  </si>
  <si>
    <t>P2</t>
  </si>
  <si>
    <t>P19</t>
  </si>
  <si>
    <t>P14</t>
  </si>
  <si>
    <t>P25</t>
  </si>
  <si>
    <t>P20</t>
  </si>
  <si>
    <t>P15</t>
  </si>
  <si>
    <t>P8</t>
  </si>
  <si>
    <t>Involucrados</t>
  </si>
  <si>
    <t>P26</t>
  </si>
  <si>
    <t>P21</t>
  </si>
  <si>
    <t>P16</t>
  </si>
  <si>
    <t>P9</t>
  </si>
  <si>
    <t>P29</t>
  </si>
  <si>
    <t>P27</t>
  </si>
  <si>
    <t>P3</t>
  </si>
  <si>
    <t>Tamaño</t>
  </si>
  <si>
    <t>P30</t>
  </si>
  <si>
    <t>P12</t>
  </si>
  <si>
    <t>Periodo de ejecución de las obras del proyecto</t>
  </si>
  <si>
    <t>El periodo de ejecución de las obras del proyecto es superior a 48 meses</t>
  </si>
  <si>
    <t>El periodo de ejecución de las obras del proyectos está entre de 36 y 48 meses</t>
  </si>
  <si>
    <t>El periodo de ejecución de las obras del proyectos está entre de 24 y 36 meses</t>
  </si>
  <si>
    <t>El periodo de ejecución de las obras del proyectos está entre de 18 y 24 meses</t>
  </si>
  <si>
    <t>El periodo de ejecución de las obras del proyecto es inferior a 18 meses</t>
  </si>
  <si>
    <t xml:space="preserve">Grado de impacto en las finanzas públicas </t>
  </si>
  <si>
    <t>El proyecto tiene un impacto muy alto en las finanzas públicas</t>
  </si>
  <si>
    <t>El proyecto tiene un impacto alto en las finanzas públicas</t>
  </si>
  <si>
    <t>El proyecto tiene un impacto medio en las finanzas públicas</t>
  </si>
  <si>
    <t>El proyecto tiene un impacto bajo en las finanzas públicas</t>
  </si>
  <si>
    <t>El proyecto tiene impacto muy bajo en las finanzas públicas</t>
  </si>
  <si>
    <t>El proyecto no tiene ninguna probabilidad de llegar a ser terminado en su etapa constructiva dentro del actual gobierno</t>
  </si>
  <si>
    <t>El proyecto tiene menos del 50% de probabilidad de llegar a ser terminado en su etapa constructiva dentro del actual gobierno</t>
  </si>
  <si>
    <t>El proyecto tiene el 50% de probabilidad de llegar a ser terminado en su etapa constructiva dentro del actual gobierno</t>
  </si>
  <si>
    <t>El proyecto tiene alta probabilidad de de llegar a ser terminado en su etapa constructiva (mas que 50% pero menos que 100% de probabilidades)</t>
  </si>
  <si>
    <t>El proyecto tiene muy altas  probabilidades de llegar a ser terminado en su etapa constructiva dentro del actual gobierno</t>
  </si>
  <si>
    <t> definir rango? 90-100%</t>
  </si>
  <si>
    <t>Solución específica a un problema público</t>
  </si>
  <si>
    <t>El  proyecto no entrega ninguna solución privada o si lo hace esta es muy desfavorable a un problema público</t>
  </si>
  <si>
    <t>El proyecto entrega una solución desfavorable a un problema público</t>
  </si>
  <si>
    <t>El proyecto entrega una solución privada ni favorable ni desfavorable a un problema público</t>
  </si>
  <si>
    <t>El proyecto entrega una favorable solución privada a un problema público</t>
  </si>
  <si>
    <t>El proyecto entrega una muy favorable y total solución privada a un problema público</t>
  </si>
  <si>
    <t>Transferencia de Riegos (del sector público al privado)</t>
  </si>
  <si>
    <t>Existe nula o muy desfavorable transferencia de riesgos desde el sector público al privado</t>
  </si>
  <si>
    <t>Existe muy desfavorable transferencia de riesgos desde el sector público al privado</t>
  </si>
  <si>
    <t>Existe una aceptable transferencia de riesgos desde el sector público al privado</t>
  </si>
  <si>
    <t>Existe una favorable transferencia de riesgos desde el sector público al privado</t>
  </si>
  <si>
    <t>Existe una muy favorable transferencia de riesgos desde el sector público al privado</t>
  </si>
  <si>
    <t>Impacto social</t>
  </si>
  <si>
    <t>El proyecto no genera o genera muy pocos beneficios sociales para la población</t>
  </si>
  <si>
    <t>El proyecto genera pocos beneficios sociales para la población</t>
  </si>
  <si>
    <t>El proyecto genera suficientes beneficios sociales para la población</t>
  </si>
  <si>
    <t>El proyecto genera altos beneficios sociales para la población</t>
  </si>
  <si>
    <t>El proyecto genera muy altos beneficios sociales para la población</t>
  </si>
  <si>
    <t>Urgencia para su implementación</t>
  </si>
  <si>
    <t>El proyecto requiere total urgencia de ser ejecutado por razones de índole política y/o por demandas de la población</t>
  </si>
  <si>
    <t>El proyecto requiere mucha urgencia de ser ejecutado por razones de índole política y/o por demandas de la población</t>
  </si>
  <si>
    <t>El proyecto requiere algo de urgencia para ser ejecutado por razones de índole política y/o por demandas de la población</t>
  </si>
  <si>
    <t>El proyecto no muestra la necesidad de ser ejecutado de manera urgente ya sea por razones de índole política y/o por demandas de la población</t>
  </si>
  <si>
    <t>El proyecto no requiere en lo absoluto ser ejecutado de manera urgente ya sea por razones de índole política y/o por demandas de la población</t>
  </si>
  <si>
    <t>Estudios de demanda</t>
  </si>
  <si>
    <t>No existen ningún estudio de demanda para el proyecto</t>
  </si>
  <si>
    <t>Existen algunos antecedentes de demanda pero no suficientes o no actualizados para el proyecto</t>
  </si>
  <si>
    <t>Existen estudios de demanda acabados pero no muy confiables o no muy actualizados</t>
  </si>
  <si>
    <t>Existen estudios de demanda acabados medianamente confiables y actualizados para el proyecto</t>
  </si>
  <si>
    <t>Existen estudios acabados de demanda altamente confiables y actualizados para el proyecto</t>
  </si>
  <si>
    <t>P31</t>
  </si>
  <si>
    <t>P32</t>
  </si>
  <si>
    <t>P38</t>
  </si>
  <si>
    <t>P33</t>
  </si>
  <si>
    <t>P37</t>
  </si>
  <si>
    <t>P34</t>
  </si>
  <si>
    <t>P36</t>
  </si>
  <si>
    <t>No hay experiencia en Ecuador de aplicación ni de mejores prácticas para el desarrollo del proyecto</t>
  </si>
  <si>
    <t>Hay una baja experiencia en Ecuador así como de mejores prácticas para el desarrollo del proyecto</t>
  </si>
  <si>
    <t>Hay mediana experiencia previa en Ecuador así como de mejores prácticas para el desarrollo del proyecto</t>
  </si>
  <si>
    <t>Hay bastante experiencia previa en Ecuador así como de mejores prácticas para el desarrollo del proyecto</t>
  </si>
  <si>
    <t>Hay una gran experiencia previa en Ecuador así como de mejores prácticas para el desarrollo del proyecto</t>
  </si>
  <si>
    <t>P35</t>
  </si>
  <si>
    <t>Justificación</t>
  </si>
  <si>
    <t xml:space="preserve">RESULTADOS DEL INDICE DE ELEGIBLIDIDAD </t>
  </si>
  <si>
    <t xml:space="preserve">FECHA: </t>
  </si>
  <si>
    <t>El proyecto  alcanza a una inversión entre USD 10 y USD 20 millones</t>
  </si>
  <si>
    <t>El proyecto  alcanza a una inversión entre USD 20 y USD 40 millones</t>
  </si>
  <si>
    <t>El proyecto alcanza a una inversión entre USD 30 y USD 40 millones</t>
  </si>
  <si>
    <t>Tamaño del proyecto  en cuanto al monto de inversiones</t>
  </si>
  <si>
    <t>Experiencia previa y de mejores prácticas a nivel nacional para el desarrollo del proyecto</t>
  </si>
  <si>
    <t>Detalle de actores involucrados y análisis de la posibilidad de llegar a acuerdos</t>
  </si>
  <si>
    <t>Probabilidad de cumplimiento del calendario previsto</t>
  </si>
  <si>
    <t>Probabilidad de modificaciones durante su fase de construcción</t>
  </si>
  <si>
    <t>Probabilidad de financiamiento según lo planificado</t>
  </si>
  <si>
    <t>Disponibilidad de recursos humanos y organización, del gestor privado</t>
  </si>
  <si>
    <t>El gestor privado no cuenta con ningún recurso humano ni capacidad organizativa  adecuada para desarrollar proyectos de Alianza Público Privada</t>
  </si>
  <si>
    <t>El gestor privado cuenta con pocos recursos humanos así como capacidad organizativa adecuada para desarrollar proyectos de Alianza Público Privada</t>
  </si>
  <si>
    <t>El gestor privado cuenta con algunos recursos humanos así como capacidad organizativa para desarrollar proyectos de Alianza Público Privada</t>
  </si>
  <si>
    <t>El gestor privado cuenta con casi la totalidad de los recursos humanos y capacidad organizativa para desarrollar proyectos de Alianza Público Privada</t>
  </si>
  <si>
    <t>El gestor privado cuenta con la totalidad de los recursos humanos y capacidad organizativa para desarrollar proyectos de Alianza Público Privada</t>
  </si>
  <si>
    <t>Contrataciòn pùblica</t>
  </si>
  <si>
    <t>FIRMAS DE RESPONSABILIDAD:</t>
  </si>
  <si>
    <t>Hay nula convicción que se  promoverá ampliamente la participación de empresas internacionales en el concurso pùblico del proyecto</t>
  </si>
  <si>
    <t>Hay una baja  convicción que se promoverá ampliamente la participación de empresas internacionales en el concurso pùblico del proyecto</t>
  </si>
  <si>
    <t>Hay mediana convicción que se promoverá ampliamente la participación de empresas internacionales en el concurso pùblico del proyecto</t>
  </si>
  <si>
    <t>Hay una alta  convicción que se promoverá ampliamente la participación de empresas internacionales en el concurso pùblico del proyecto</t>
  </si>
  <si>
    <t>Hay total convicción que se promoverá ampliamente la participación de empresas internacionales en el concurso pùblico del proyecto</t>
  </si>
  <si>
    <t>Capacidad de liderazgo por parte de la entidad delegante</t>
  </si>
  <si>
    <t xml:space="preserve">Cohesión  institucional </t>
  </si>
  <si>
    <t>Grado de transparencia en procesos de licitación</t>
  </si>
  <si>
    <t>No existe en lo absoluto, certeza que los procesos de licitación serán manejados con gran transparencia antes, durante y después de su lanzamiento</t>
  </si>
  <si>
    <t>Existe muy poca certeza que los procesos de licitación serán manejados con gran transparencia antes, durante y después de su  lanzamiento</t>
  </si>
  <si>
    <t>Existe mediana certeza que los procesos de licitación serán manejados con gran transparencia antes, durante y después de su lanzamiento</t>
  </si>
  <si>
    <t>Existe una alta certeza que los procesos de licitación serán manejados con gran transparencia antes, durante y después de su lanzamiento</t>
  </si>
  <si>
    <t>Existe total certeza que los procesos de licitación serán manejados con gran transparencia antes, durante y después de su lanzamiento</t>
  </si>
  <si>
    <t>Probabilidad de ser alcanzable en el periodo gubernamental</t>
  </si>
  <si>
    <t>Concurso público</t>
  </si>
  <si>
    <t xml:space="preserve">NOMBRES Y APELLIDOS DE LOS FUNCIONARIOS ENTIDAD DELEGANTE: </t>
  </si>
  <si>
    <t xml:space="preserve">ENTIDAD DELEGANTE:  </t>
  </si>
  <si>
    <t xml:space="preserve">  Relación del proyecto con PND </t>
  </si>
  <si>
    <t>El proyecto no forma parte absolutamente en nada del PND ni en el mediano ni largo plazo</t>
  </si>
  <si>
    <t>El proyecto no forma parte integral del PND de mediano plazo, pero podría serlo en el largo plazo</t>
  </si>
  <si>
    <t>El proyecto si bien no forma parte integral explícita del PND de mediano/largo plazo, es posible interpretarlo en un ítem que si pueda involucrarlo</t>
  </si>
  <si>
    <t>El proyecto forma parte de manera explícita en cierta medida del PND de mediano/largo plazo</t>
  </si>
  <si>
    <t>El proyecto forma parte integral y explícita del PND de mediano/largo plazo</t>
  </si>
  <si>
    <t xml:space="preserve">Nombre del Proyecto: </t>
  </si>
  <si>
    <t xml:space="preserve">INDICE DE ELEGIBILIDIDAD DE PROYECTOS APP EN ECUADOR                                                                                                                                  </t>
  </si>
  <si>
    <t>El proyecto alcanza a una inversión entre USD 40 y USD 50 millones</t>
  </si>
  <si>
    <t>El proyecto alcanza a una inversión superior a los USD 50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</si>
</sst>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NOTA   =&quot;\ \ \ #,##0"/>
    <numFmt numFmtId="166" formatCode="&quot;Nota =&quot;\ #,##0"/>
  </numFmts>
  <fonts count="29" x14ac:knownFonts="1">
    <font>
      <sz val="11"/>
      <color theme="1"/>
      <name val="Calibri"/>
      <family val="2"/>
      <scheme val="minor"/>
    </font>
    <font>
      <sz val="36"/>
      <color theme="0"/>
      <name val="Calibri"/>
      <family val="2"/>
      <scheme val="minor"/>
    </font>
    <font>
      <b/>
      <sz val="24"/>
      <color theme="0"/>
      <name val="Calibri"/>
      <family val="2"/>
      <scheme val="minor"/>
    </font>
    <font>
      <sz val="12"/>
      <color theme="1"/>
      <name val="Calibri"/>
      <family val="2"/>
      <scheme val="minor"/>
    </font>
    <font>
      <sz val="14"/>
      <color theme="0"/>
      <name val="Calibri"/>
      <family val="2"/>
      <scheme val="minor"/>
    </font>
    <font>
      <sz val="11"/>
      <color theme="1"/>
      <name val="Calibri"/>
      <family val="2"/>
      <scheme val="minor"/>
    </font>
    <font>
      <b/>
      <sz val="18"/>
      <color theme="0"/>
      <name val="Calibri"/>
      <family val="2"/>
      <scheme val="minor"/>
    </font>
    <font>
      <b/>
      <sz val="20"/>
      <color theme="0"/>
      <name val="Calibri"/>
      <family val="2"/>
      <scheme val="minor"/>
    </font>
    <font>
      <b/>
      <sz val="16"/>
      <color theme="0"/>
      <name val="Calibri"/>
      <family val="2"/>
      <scheme val="minor"/>
    </font>
    <font>
      <b/>
      <sz val="26"/>
      <color theme="1" tint="0.499984740745262"/>
      <name val="Calibri"/>
      <family val="2"/>
      <scheme val="minor"/>
    </font>
    <font>
      <sz val="14"/>
      <name val="Calibri"/>
      <family val="2"/>
      <scheme val="minor"/>
    </font>
    <font>
      <b/>
      <sz val="14"/>
      <color theme="0"/>
      <name val="Calibri"/>
      <family val="2"/>
      <scheme val="minor"/>
    </font>
    <font>
      <sz val="15"/>
      <color theme="1"/>
      <name val="Calibri"/>
      <family val="2"/>
      <scheme val="minor"/>
    </font>
    <font>
      <b/>
      <sz val="20"/>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sz val="12"/>
      <color theme="0"/>
      <name val="Calibri"/>
      <family val="2"/>
      <scheme val="minor"/>
    </font>
    <font>
      <sz val="12"/>
      <name val="Calibri"/>
      <family val="2"/>
      <scheme val="minor"/>
    </font>
    <font>
      <b/>
      <sz val="12"/>
      <color indexed="9"/>
      <name val="Calibri"/>
      <family val="2"/>
      <scheme val="minor"/>
    </font>
    <font>
      <b/>
      <sz val="11"/>
      <color theme="0"/>
      <name val="Calibri"/>
      <family val="2"/>
      <scheme val="minor"/>
    </font>
    <font>
      <sz val="13"/>
      <color theme="1"/>
      <name val="Calibri"/>
      <family val="2"/>
      <scheme val="minor"/>
    </font>
    <font>
      <b/>
      <sz val="13"/>
      <color theme="1"/>
      <name val="Calibri"/>
      <family val="2"/>
      <scheme val="minor"/>
    </font>
    <font>
      <sz val="11"/>
      <name val="Calibri"/>
      <family val="2"/>
      <scheme val="minor"/>
    </font>
    <font>
      <b/>
      <sz val="11"/>
      <name val="Calibri"/>
      <family val="2"/>
      <scheme val="minor"/>
    </font>
    <font>
      <b/>
      <sz val="11"/>
      <color indexed="9"/>
      <name val="Calibri"/>
      <family val="2"/>
      <scheme val="minor"/>
    </font>
    <font>
      <sz val="9"/>
      <color theme="1"/>
      <name val="Calibri"/>
      <family val="2"/>
      <scheme val="minor"/>
    </font>
    <font>
      <b/>
      <sz val="11"/>
      <color theme="1"/>
      <name val="Calibri"/>
      <family val="2"/>
      <scheme val="minor"/>
    </font>
    <font>
      <b/>
      <sz val="12"/>
      <color rgb="FF46454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rgb="FFC00000"/>
        <bgColor indexed="64"/>
      </patternFill>
    </fill>
    <fill>
      <patternFill patternType="solid">
        <fgColor theme="0" tint="-0.14999847407452621"/>
        <bgColor indexed="64"/>
      </patternFill>
    </fill>
    <fill>
      <patternFill patternType="solid">
        <fgColor rgb="FFE8E8E8"/>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s>
  <borders count="55">
    <border>
      <left/>
      <right/>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9"/>
      </left>
      <right/>
      <top style="medium">
        <color indexed="9"/>
      </top>
      <bottom/>
      <diagonal/>
    </border>
    <border>
      <left style="medium">
        <color indexed="9"/>
      </left>
      <right/>
      <top/>
      <bottom style="medium">
        <color indexed="9"/>
      </bottom>
      <diagonal/>
    </border>
    <border>
      <left style="medium">
        <color indexed="9"/>
      </left>
      <right/>
      <top style="medium">
        <color indexed="64"/>
      </top>
      <bottom/>
      <diagonal/>
    </border>
    <border>
      <left style="medium">
        <color indexed="9"/>
      </left>
      <right/>
      <top/>
      <bottom style="medium">
        <color indexed="64"/>
      </bottom>
      <diagonal/>
    </border>
    <border>
      <left style="medium">
        <color indexed="9"/>
      </left>
      <right/>
      <top style="medium">
        <color indexed="9"/>
      </top>
      <bottom style="medium">
        <color indexed="64"/>
      </bottom>
      <diagonal/>
    </border>
    <border>
      <left/>
      <right/>
      <top style="medium">
        <color indexed="9"/>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9"/>
      </left>
      <right/>
      <top/>
      <bottom/>
      <diagonal/>
    </border>
    <border>
      <left/>
      <right style="medium">
        <color indexed="9"/>
      </right>
      <top/>
      <bottom/>
      <diagonal/>
    </border>
    <border>
      <left style="medium">
        <color indexed="9"/>
      </left>
      <right style="medium">
        <color indexed="9"/>
      </right>
      <top style="medium">
        <color indexed="64"/>
      </top>
      <bottom style="medium">
        <color indexed="9"/>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indexed="64"/>
      </top>
      <bottom/>
      <diagonal/>
    </border>
    <border>
      <left/>
      <right style="medium">
        <color indexed="9"/>
      </right>
      <top style="medium">
        <color indexed="9"/>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9"/>
      </right>
      <top style="medium">
        <color indexed="64"/>
      </top>
      <bottom/>
      <diagonal/>
    </border>
    <border>
      <left style="medium">
        <color indexed="64"/>
      </left>
      <right style="medium">
        <color indexed="9"/>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9"/>
      </left>
      <right/>
      <top style="medium">
        <color indexed="64"/>
      </top>
      <bottom style="medium">
        <color indexed="9"/>
      </bottom>
      <diagonal/>
    </border>
  </borders>
  <cellStyleXfs count="2">
    <xf numFmtId="0" fontId="0" fillId="0" borderId="0"/>
    <xf numFmtId="164" fontId="5" fillId="0" borderId="0" applyFont="0" applyFill="0" applyBorder="0" applyAlignment="0" applyProtection="0"/>
  </cellStyleXfs>
  <cellXfs count="158">
    <xf numFmtId="0" fontId="0" fillId="0" borderId="0" xfId="0"/>
    <xf numFmtId="0" fontId="0" fillId="2" borderId="0" xfId="0" applyFill="1"/>
    <xf numFmtId="0" fontId="0" fillId="3" borderId="0" xfId="0" applyFill="1"/>
    <xf numFmtId="0" fontId="3" fillId="2" borderId="0" xfId="0" applyFont="1" applyFill="1"/>
    <xf numFmtId="0" fontId="10" fillId="0" borderId="0" xfId="0" applyFont="1" applyProtection="1">
      <protection hidden="1"/>
    </xf>
    <xf numFmtId="0" fontId="10" fillId="0" borderId="0" xfId="0" applyFont="1" applyAlignment="1" applyProtection="1">
      <alignment vertical="center"/>
      <protection hidden="1"/>
    </xf>
    <xf numFmtId="0" fontId="12" fillId="6" borderId="0" xfId="0" applyFont="1" applyFill="1" applyAlignment="1">
      <alignment vertical="center"/>
    </xf>
    <xf numFmtId="0" fontId="13" fillId="6" borderId="0" xfId="0" applyFont="1" applyFill="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7" fillId="0" borderId="0" xfId="0" applyFont="1" applyAlignment="1" applyProtection="1">
      <alignment vertical="center" wrapText="1"/>
      <protection hidden="1"/>
    </xf>
    <xf numFmtId="165" fontId="19" fillId="0" borderId="0" xfId="0" applyNumberFormat="1" applyFont="1" applyAlignment="1" applyProtection="1">
      <alignment vertical="center" wrapText="1"/>
      <protection hidden="1"/>
    </xf>
    <xf numFmtId="0" fontId="17" fillId="2" borderId="4" xfId="0" applyFont="1" applyFill="1" applyBorder="1" applyAlignment="1" applyProtection="1">
      <alignment vertical="center" wrapText="1"/>
      <protection hidden="1"/>
    </xf>
    <xf numFmtId="166" fontId="15" fillId="0" borderId="4" xfId="0" applyNumberFormat="1" applyFont="1" applyBorder="1" applyAlignment="1" applyProtection="1">
      <alignment horizontal="center" vertical="center" wrapText="1"/>
      <protection locked="0" hidden="1"/>
    </xf>
    <xf numFmtId="0" fontId="17" fillId="0" borderId="4" xfId="0" applyFont="1" applyBorder="1" applyAlignment="1" applyProtection="1">
      <alignment vertical="center" wrapText="1"/>
      <protection hidden="1"/>
    </xf>
    <xf numFmtId="166" fontId="15" fillId="0" borderId="4" xfId="0" applyNumberFormat="1" applyFont="1" applyBorder="1" applyAlignment="1" applyProtection="1">
      <alignment vertical="center" wrapText="1"/>
      <protection locked="0" hidden="1"/>
    </xf>
    <xf numFmtId="166" fontId="15" fillId="0" borderId="0" xfId="0" applyNumberFormat="1" applyFont="1" applyAlignment="1" applyProtection="1">
      <alignment vertical="center" wrapText="1"/>
      <protection locked="0" hidden="1"/>
    </xf>
    <xf numFmtId="165" fontId="19" fillId="0" borderId="39" xfId="0" applyNumberFormat="1" applyFont="1" applyBorder="1" applyAlignment="1" applyProtection="1">
      <alignment vertical="center" wrapText="1"/>
      <protection hidden="1"/>
    </xf>
    <xf numFmtId="0" fontId="17" fillId="0" borderId="16" xfId="0" applyFont="1" applyBorder="1" applyAlignment="1" applyProtection="1">
      <alignment vertical="center" wrapText="1"/>
      <protection hidden="1"/>
    </xf>
    <xf numFmtId="165" fontId="19" fillId="0" borderId="4" xfId="0" applyNumberFormat="1" applyFont="1" applyBorder="1" applyAlignment="1" applyProtection="1">
      <alignment vertical="center" wrapText="1"/>
      <protection hidden="1"/>
    </xf>
    <xf numFmtId="0" fontId="17" fillId="0" borderId="0" xfId="0" applyFont="1" applyAlignment="1" applyProtection="1">
      <alignment vertical="top" wrapText="1"/>
      <protection hidden="1"/>
    </xf>
    <xf numFmtId="165" fontId="19" fillId="0" borderId="0" xfId="0" applyNumberFormat="1" applyFont="1" applyAlignment="1" applyProtection="1">
      <alignment vertical="top" wrapText="1"/>
      <protection hidden="1"/>
    </xf>
    <xf numFmtId="165" fontId="19" fillId="0" borderId="23" xfId="0" applyNumberFormat="1" applyFont="1" applyBorder="1" applyAlignment="1" applyProtection="1">
      <alignment vertical="center" wrapText="1"/>
      <protection hidden="1"/>
    </xf>
    <xf numFmtId="165" fontId="19" fillId="0" borderId="27" xfId="0" applyNumberFormat="1" applyFont="1" applyBorder="1" applyAlignment="1" applyProtection="1">
      <alignment horizontal="center" vertical="center" wrapText="1"/>
      <protection hidden="1"/>
    </xf>
    <xf numFmtId="165" fontId="19" fillId="0" borderId="22" xfId="0" applyNumberFormat="1" applyFont="1" applyBorder="1" applyAlignment="1" applyProtection="1">
      <alignment horizontal="center" vertical="center" wrapText="1"/>
      <protection hidden="1"/>
    </xf>
    <xf numFmtId="165" fontId="19" fillId="0" borderId="4" xfId="0" applyNumberFormat="1" applyFont="1" applyBorder="1" applyAlignment="1" applyProtection="1">
      <alignment horizontal="center" vertical="center" wrapText="1"/>
      <protection hidden="1"/>
    </xf>
    <xf numFmtId="0" fontId="0" fillId="6" borderId="34" xfId="0" applyFill="1" applyBorder="1"/>
    <xf numFmtId="0" fontId="12" fillId="6" borderId="30" xfId="0" applyFont="1" applyFill="1" applyBorder="1" applyAlignment="1">
      <alignment vertical="center"/>
    </xf>
    <xf numFmtId="0" fontId="21" fillId="0" borderId="0" xfId="0" applyFont="1"/>
    <xf numFmtId="0" fontId="22" fillId="0" borderId="0" xfId="0" applyFont="1"/>
    <xf numFmtId="0" fontId="23" fillId="0" borderId="0" xfId="0" applyFont="1" applyProtection="1">
      <protection hidden="1"/>
    </xf>
    <xf numFmtId="0" fontId="23" fillId="0" borderId="0" xfId="0" applyFont="1" applyAlignment="1" applyProtection="1">
      <alignment vertical="center" wrapText="1"/>
      <protection hidden="1"/>
    </xf>
    <xf numFmtId="4" fontId="23" fillId="7" borderId="41" xfId="0" applyNumberFormat="1" applyFont="1" applyFill="1" applyBorder="1" applyAlignment="1" applyProtection="1">
      <alignment horizontal="center" vertical="center" wrapText="1"/>
      <protection hidden="1"/>
    </xf>
    <xf numFmtId="2" fontId="23" fillId="0" borderId="0" xfId="0" applyNumberFormat="1"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0" fontId="23" fillId="7" borderId="42" xfId="0" applyFont="1" applyFill="1" applyBorder="1" applyAlignment="1" applyProtection="1">
      <alignment horizontal="center" vertical="center" wrapText="1"/>
      <protection hidden="1"/>
    </xf>
    <xf numFmtId="0" fontId="23" fillId="7" borderId="35" xfId="0" applyFont="1" applyFill="1" applyBorder="1" applyAlignment="1" applyProtection="1">
      <alignment horizontal="center" vertical="center" wrapText="1"/>
      <protection hidden="1"/>
    </xf>
    <xf numFmtId="0" fontId="23" fillId="7" borderId="46" xfId="0" applyFont="1" applyFill="1" applyBorder="1" applyAlignment="1" applyProtection="1">
      <alignment horizontal="center" vertical="center" wrapText="1"/>
      <protection hidden="1"/>
    </xf>
    <xf numFmtId="0" fontId="26" fillId="0" borderId="0" xfId="0" applyFont="1"/>
    <xf numFmtId="0" fontId="3" fillId="2" borderId="17" xfId="0" applyFont="1" applyFill="1" applyBorder="1" applyAlignment="1">
      <alignment horizontal="center" vertical="center"/>
    </xf>
    <xf numFmtId="0" fontId="3" fillId="2" borderId="53" xfId="0" applyFont="1" applyFill="1" applyBorder="1" applyAlignment="1">
      <alignment horizontal="center" vertical="center"/>
    </xf>
    <xf numFmtId="0" fontId="3" fillId="0" borderId="4" xfId="0" applyFont="1" applyBorder="1"/>
    <xf numFmtId="0" fontId="3" fillId="2" borderId="4" xfId="0" applyFont="1" applyFill="1" applyBorder="1"/>
    <xf numFmtId="0" fontId="27" fillId="0" borderId="0" xfId="0" applyFont="1"/>
    <xf numFmtId="0" fontId="0" fillId="11" borderId="34" xfId="0" applyFill="1" applyBorder="1"/>
    <xf numFmtId="0" fontId="4" fillId="11" borderId="0" xfId="0" applyFont="1" applyFill="1" applyAlignment="1">
      <alignment vertical="center"/>
    </xf>
    <xf numFmtId="0" fontId="4" fillId="11" borderId="30" xfId="0" applyFont="1" applyFill="1" applyBorder="1" applyAlignment="1">
      <alignment vertical="center"/>
    </xf>
    <xf numFmtId="0" fontId="6" fillId="10" borderId="43" xfId="0" applyFont="1" applyFill="1" applyBorder="1" applyAlignment="1">
      <alignment horizontal="center" vertical="center" wrapText="1"/>
    </xf>
    <xf numFmtId="0" fontId="6" fillId="10" borderId="46" xfId="0" applyFont="1" applyFill="1" applyBorder="1" applyAlignment="1">
      <alignment horizontal="center" vertical="center" wrapText="1"/>
    </xf>
    <xf numFmtId="0" fontId="6" fillId="10" borderId="43" xfId="0" applyFont="1" applyFill="1" applyBorder="1" applyAlignment="1">
      <alignment horizontal="center" vertical="center"/>
    </xf>
    <xf numFmtId="0" fontId="6" fillId="10" borderId="41"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45" xfId="0" applyFont="1" applyFill="1" applyBorder="1" applyAlignment="1">
      <alignment horizontal="center" vertical="center"/>
    </xf>
    <xf numFmtId="0" fontId="8" fillId="10" borderId="41" xfId="0" applyFont="1" applyFill="1" applyBorder="1" applyAlignment="1">
      <alignment horizontal="center"/>
    </xf>
    <xf numFmtId="0" fontId="16" fillId="9" borderId="6" xfId="0" applyFont="1" applyFill="1" applyBorder="1" applyAlignment="1" applyProtection="1">
      <alignment horizontal="center" vertical="center" wrapText="1"/>
      <protection hidden="1"/>
    </xf>
    <xf numFmtId="0" fontId="16" fillId="9" borderId="34" xfId="0" applyFont="1" applyFill="1" applyBorder="1" applyAlignment="1" applyProtection="1">
      <alignment vertical="center" wrapText="1"/>
      <protection hidden="1"/>
    </xf>
    <xf numFmtId="0" fontId="16" fillId="9" borderId="1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16" fillId="9" borderId="21" xfId="0" applyFont="1" applyFill="1" applyBorder="1" applyAlignment="1" applyProtection="1">
      <alignment horizontal="center" vertical="center" wrapText="1"/>
      <protection hidden="1"/>
    </xf>
    <xf numFmtId="0" fontId="16" fillId="9" borderId="27" xfId="0" applyFont="1" applyFill="1" applyBorder="1" applyAlignment="1" applyProtection="1">
      <alignment horizontal="center" vertical="center" wrapText="1"/>
      <protection hidden="1"/>
    </xf>
    <xf numFmtId="0" fontId="16" fillId="9" borderId="19" xfId="0" applyFont="1" applyFill="1" applyBorder="1" applyAlignment="1" applyProtection="1">
      <alignment horizontal="center" vertical="center" wrapText="1"/>
      <protection hidden="1"/>
    </xf>
    <xf numFmtId="0" fontId="16" fillId="9" borderId="18" xfId="0" applyFont="1" applyFill="1" applyBorder="1" applyAlignment="1" applyProtection="1">
      <alignment horizontal="center" vertical="center" wrapText="1"/>
      <protection hidden="1"/>
    </xf>
    <xf numFmtId="0" fontId="3" fillId="12" borderId="12" xfId="0" applyFont="1" applyFill="1" applyBorder="1" applyAlignment="1">
      <alignment horizontal="center" vertical="top" wrapText="1"/>
    </xf>
    <xf numFmtId="0" fontId="3" fillId="12" borderId="52" xfId="0" applyFont="1" applyFill="1" applyBorder="1" applyAlignment="1">
      <alignment horizontal="center" vertical="top" wrapText="1"/>
    </xf>
    <xf numFmtId="0" fontId="18" fillId="12" borderId="10" xfId="0" applyFont="1" applyFill="1" applyBorder="1" applyAlignment="1" applyProtection="1">
      <alignment horizontal="center" vertical="top" wrapText="1"/>
      <protection hidden="1"/>
    </xf>
    <xf numFmtId="0" fontId="18" fillId="12" borderId="50" xfId="0" applyFont="1" applyFill="1" applyBorder="1" applyAlignment="1" applyProtection="1">
      <alignment horizontal="center" vertical="top" wrapText="1"/>
      <protection hidden="1"/>
    </xf>
    <xf numFmtId="0" fontId="18" fillId="12" borderId="12" xfId="0" applyFont="1" applyFill="1" applyBorder="1" applyAlignment="1" applyProtection="1">
      <alignment horizontal="center" vertical="top" wrapText="1"/>
      <protection hidden="1"/>
    </xf>
    <xf numFmtId="0" fontId="18" fillId="12" borderId="52" xfId="0" applyFont="1" applyFill="1" applyBorder="1" applyAlignment="1" applyProtection="1">
      <alignment horizontal="center" vertical="top" wrapText="1"/>
      <protection hidden="1"/>
    </xf>
    <xf numFmtId="0" fontId="28" fillId="0" borderId="0" xfId="0" applyFont="1"/>
    <xf numFmtId="14" fontId="0" fillId="0" borderId="51" xfId="0" applyNumberFormat="1" applyBorder="1"/>
    <xf numFmtId="0" fontId="0" fillId="0" borderId="51" xfId="0" applyBorder="1"/>
    <xf numFmtId="0" fontId="18" fillId="12" borderId="29" xfId="0" applyFont="1" applyFill="1" applyBorder="1" applyAlignment="1" applyProtection="1">
      <alignment horizontal="center" vertical="top" wrapText="1"/>
      <protection hidden="1"/>
    </xf>
    <xf numFmtId="0" fontId="18" fillId="12" borderId="54" xfId="0" applyFont="1" applyFill="1" applyBorder="1" applyAlignment="1" applyProtection="1">
      <alignment horizontal="center" vertical="top" wrapText="1"/>
      <protection hidden="1"/>
    </xf>
    <xf numFmtId="4" fontId="20" fillId="11" borderId="41" xfId="0" applyNumberFormat="1" applyFont="1" applyFill="1" applyBorder="1" applyAlignment="1" applyProtection="1">
      <alignment horizontal="center" vertical="center" wrapText="1"/>
      <protection hidden="1"/>
    </xf>
    <xf numFmtId="0" fontId="25" fillId="9" borderId="9" xfId="0" applyFont="1" applyFill="1" applyBorder="1" applyAlignment="1" applyProtection="1">
      <alignment horizontal="center" vertical="center" wrapText="1"/>
      <protection hidden="1"/>
    </xf>
    <xf numFmtId="0" fontId="20" fillId="9" borderId="9" xfId="0" applyFont="1" applyFill="1" applyBorder="1" applyAlignment="1" applyProtection="1">
      <alignment horizontal="center" vertical="center" wrapText="1"/>
      <protection hidden="1"/>
    </xf>
    <xf numFmtId="0" fontId="20" fillId="9" borderId="47" xfId="0" applyFont="1" applyFill="1" applyBorder="1" applyAlignment="1" applyProtection="1">
      <alignment horizontal="center" vertical="center" wrapText="1"/>
      <protection hidden="1"/>
    </xf>
    <xf numFmtId="0" fontId="20" fillId="9" borderId="2" xfId="0" applyFont="1" applyFill="1" applyBorder="1" applyAlignment="1" applyProtection="1">
      <alignment horizontal="center" vertical="center" wrapText="1"/>
      <protection hidden="1"/>
    </xf>
    <xf numFmtId="0" fontId="25" fillId="9" borderId="2" xfId="0" applyFont="1" applyFill="1" applyBorder="1" applyAlignment="1" applyProtection="1">
      <alignment horizontal="center" vertical="center" wrapText="1"/>
      <protection hidden="1"/>
    </xf>
    <xf numFmtId="0" fontId="0" fillId="2" borderId="3" xfId="0" applyFill="1" applyBorder="1" applyAlignment="1">
      <alignment horizontal="center" vertical="top" wrapText="1"/>
    </xf>
    <xf numFmtId="0" fontId="0" fillId="2" borderId="32" xfId="0" applyFill="1" applyBorder="1" applyAlignment="1">
      <alignment horizontal="center" vertical="top" wrapText="1"/>
    </xf>
    <xf numFmtId="0" fontId="0" fillId="2" borderId="3" xfId="0" applyFill="1" applyBorder="1" applyAlignment="1">
      <alignment horizontal="left" vertical="top" wrapText="1"/>
    </xf>
    <xf numFmtId="0" fontId="0" fillId="2" borderId="32" xfId="0" applyFill="1" applyBorder="1" applyAlignment="1">
      <alignment horizontal="left" vertical="top" wrapText="1"/>
    </xf>
    <xf numFmtId="0" fontId="3" fillId="2"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11" fillId="10" borderId="48" xfId="0" applyFont="1" applyFill="1" applyBorder="1" applyAlignment="1">
      <alignment horizontal="center" vertical="center" wrapText="1"/>
    </xf>
    <xf numFmtId="0" fontId="11" fillId="10" borderId="49" xfId="0" applyFont="1" applyFill="1" applyBorder="1" applyAlignment="1">
      <alignment horizontal="center" vertical="center" wrapText="1"/>
    </xf>
    <xf numFmtId="0" fontId="16" fillId="9" borderId="20" xfId="0" applyFont="1" applyFill="1" applyBorder="1" applyAlignment="1" applyProtection="1">
      <alignment horizontal="center" vertical="center" wrapText="1"/>
      <protection hidden="1"/>
    </xf>
    <xf numFmtId="0" fontId="16" fillId="9" borderId="21" xfId="0" applyFont="1" applyFill="1" applyBorder="1" applyAlignment="1" applyProtection="1">
      <alignment horizontal="center" vertical="center" wrapText="1"/>
      <protection hidden="1"/>
    </xf>
    <xf numFmtId="166" fontId="15" fillId="4" borderId="38" xfId="0" applyNumberFormat="1" applyFont="1" applyFill="1" applyBorder="1" applyAlignment="1" applyProtection="1">
      <alignment horizontal="center" vertical="center" wrapText="1"/>
      <protection locked="0" hidden="1"/>
    </xf>
    <xf numFmtId="0" fontId="11" fillId="10" borderId="3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6" fillId="9" borderId="6" xfId="0" applyFont="1" applyFill="1" applyBorder="1" applyAlignment="1" applyProtection="1">
      <alignment horizontal="center" vertical="center" wrapText="1"/>
      <protection hidden="1"/>
    </xf>
    <xf numFmtId="0" fontId="16" fillId="9" borderId="34" xfId="0" applyFont="1" applyFill="1" applyBorder="1" applyAlignment="1" applyProtection="1">
      <alignment horizontal="center" vertical="center" wrapText="1"/>
      <protection hidden="1"/>
    </xf>
    <xf numFmtId="0" fontId="16" fillId="9" borderId="10" xfId="0" applyFont="1" applyFill="1" applyBorder="1" applyAlignment="1" applyProtection="1">
      <alignment horizontal="center" vertical="center" wrapText="1"/>
      <protection hidden="1"/>
    </xf>
    <xf numFmtId="0" fontId="11" fillId="10" borderId="15" xfId="0" applyFont="1" applyFill="1" applyBorder="1" applyAlignment="1">
      <alignment horizontal="center" vertical="center" wrapText="1"/>
    </xf>
    <xf numFmtId="0" fontId="11" fillId="10" borderId="16" xfId="0" applyFont="1" applyFill="1" applyBorder="1" applyAlignment="1">
      <alignment horizontal="center" vertical="center" wrapText="1"/>
    </xf>
    <xf numFmtId="165" fontId="19" fillId="0" borderId="22" xfId="0" applyNumberFormat="1" applyFont="1" applyBorder="1" applyAlignment="1" applyProtection="1">
      <alignment horizontal="center" vertical="center" wrapText="1"/>
      <protection hidden="1"/>
    </xf>
    <xf numFmtId="165" fontId="19" fillId="0" borderId="23" xfId="0" applyNumberFormat="1" applyFont="1" applyBorder="1" applyAlignment="1" applyProtection="1">
      <alignment horizontal="center" vertical="center" wrapText="1"/>
      <protection hidden="1"/>
    </xf>
    <xf numFmtId="166" fontId="15" fillId="4" borderId="39" xfId="0" applyNumberFormat="1" applyFont="1" applyFill="1" applyBorder="1" applyAlignment="1" applyProtection="1">
      <alignment horizontal="center" vertical="center" wrapText="1"/>
      <protection locked="0" hidden="1"/>
    </xf>
    <xf numFmtId="166" fontId="15" fillId="4" borderId="4" xfId="0" applyNumberFormat="1" applyFont="1" applyFill="1" applyBorder="1" applyAlignment="1" applyProtection="1">
      <alignment horizontal="center" vertical="center" wrapText="1"/>
      <protection locked="0" hidden="1"/>
    </xf>
    <xf numFmtId="166" fontId="15" fillId="4" borderId="23" xfId="0" applyNumberFormat="1" applyFont="1" applyFill="1" applyBorder="1" applyAlignment="1" applyProtection="1">
      <alignment horizontal="center" vertical="center" wrapText="1"/>
      <protection locked="0" hidden="1"/>
    </xf>
    <xf numFmtId="166" fontId="15" fillId="4" borderId="0" xfId="0" applyNumberFormat="1" applyFont="1" applyFill="1" applyAlignment="1" applyProtection="1">
      <alignment horizontal="center" vertical="center" wrapText="1"/>
      <protection locked="0" hidden="1"/>
    </xf>
    <xf numFmtId="166" fontId="15" fillId="4" borderId="28" xfId="0" applyNumberFormat="1" applyFont="1" applyFill="1" applyBorder="1" applyAlignment="1" applyProtection="1">
      <alignment horizontal="center" vertical="center" wrapText="1"/>
      <protection locked="0" hidden="1"/>
    </xf>
    <xf numFmtId="165" fontId="19" fillId="0" borderId="27" xfId="0" applyNumberFormat="1" applyFont="1" applyBorder="1" applyAlignment="1" applyProtection="1">
      <alignment horizontal="center" vertical="center" wrapText="1"/>
      <protection hidden="1"/>
    </xf>
    <xf numFmtId="165" fontId="19" fillId="0" borderId="0" xfId="0" applyNumberFormat="1" applyFont="1" applyAlignment="1" applyProtection="1">
      <alignment horizontal="center" vertical="center" wrapText="1"/>
      <protection hidden="1"/>
    </xf>
    <xf numFmtId="0" fontId="16" fillId="9" borderId="12" xfId="0" applyFont="1" applyFill="1" applyBorder="1" applyAlignment="1" applyProtection="1">
      <alignment horizontal="center" vertical="center" wrapText="1"/>
      <protection hidden="1"/>
    </xf>
    <xf numFmtId="0" fontId="16" fillId="9" borderId="14" xfId="0" applyFont="1" applyFill="1" applyBorder="1" applyAlignment="1" applyProtection="1">
      <alignment horizontal="center" vertical="center" wrapText="1"/>
      <protection hidden="1"/>
    </xf>
    <xf numFmtId="0" fontId="11" fillId="10" borderId="6" xfId="0" applyFont="1" applyFill="1" applyBorder="1" applyAlignment="1">
      <alignment horizontal="center" vertical="center" wrapText="1"/>
    </xf>
    <xf numFmtId="0" fontId="11" fillId="10" borderId="34" xfId="0" applyFont="1" applyFill="1" applyBorder="1" applyAlignment="1">
      <alignment horizontal="center" vertical="center" wrapText="1"/>
    </xf>
    <xf numFmtId="0" fontId="2" fillId="5" borderId="0" xfId="0" applyFont="1" applyFill="1" applyAlignment="1">
      <alignment horizontal="center" vertical="center"/>
    </xf>
    <xf numFmtId="164" fontId="1" fillId="4" borderId="0" xfId="1" applyFont="1" applyFill="1" applyAlignment="1">
      <alignment horizontal="center" vertical="center"/>
    </xf>
    <xf numFmtId="0" fontId="16" fillId="9" borderId="35" xfId="0" applyFont="1" applyFill="1" applyBorder="1" applyAlignment="1" applyProtection="1">
      <alignment horizontal="center" vertical="center" wrapText="1"/>
      <protection hidden="1"/>
    </xf>
    <xf numFmtId="0" fontId="16" fillId="9" borderId="36" xfId="0" applyFont="1" applyFill="1" applyBorder="1" applyAlignment="1" applyProtection="1">
      <alignment horizontal="center" vertical="center" wrapText="1"/>
      <protection hidden="1"/>
    </xf>
    <xf numFmtId="0" fontId="16" fillId="9" borderId="13" xfId="0" applyFont="1" applyFill="1" applyBorder="1" applyAlignment="1" applyProtection="1">
      <alignment horizontal="center" vertical="center" wrapText="1"/>
      <protection hidden="1"/>
    </xf>
    <xf numFmtId="0" fontId="16" fillId="9" borderId="18" xfId="0" applyFont="1" applyFill="1" applyBorder="1" applyAlignment="1" applyProtection="1">
      <alignment horizontal="center" vertical="center" wrapText="1"/>
      <protection hidden="1"/>
    </xf>
    <xf numFmtId="0" fontId="16" fillId="9" borderId="19" xfId="0" applyFont="1" applyFill="1" applyBorder="1" applyAlignment="1" applyProtection="1">
      <alignment horizontal="center" vertical="center" wrapText="1"/>
      <protection hidden="1"/>
    </xf>
    <xf numFmtId="0" fontId="16" fillId="9" borderId="15" xfId="0" applyFont="1" applyFill="1" applyBorder="1" applyAlignment="1" applyProtection="1">
      <alignment horizontal="center" vertical="center" wrapText="1"/>
      <protection hidden="1"/>
    </xf>
    <xf numFmtId="0" fontId="16" fillId="9" borderId="26" xfId="0" applyFont="1" applyFill="1" applyBorder="1" applyAlignment="1" applyProtection="1">
      <alignment horizontal="center" vertical="center" wrapText="1"/>
      <protection hidden="1"/>
    </xf>
    <xf numFmtId="0" fontId="8" fillId="10" borderId="5"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34"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7" fillId="11" borderId="0" xfId="0" applyFont="1" applyFill="1" applyAlignment="1">
      <alignment horizontal="center"/>
    </xf>
    <xf numFmtId="0" fontId="13" fillId="6" borderId="0" xfId="0" applyFont="1" applyFill="1" applyAlignment="1">
      <alignment horizontal="center" vertical="center"/>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166" fontId="15" fillId="4" borderId="40" xfId="0" applyNumberFormat="1" applyFont="1" applyFill="1" applyBorder="1" applyAlignment="1" applyProtection="1">
      <alignment horizontal="center" vertical="center" wrapText="1"/>
      <protection locked="0" hidden="1"/>
    </xf>
    <xf numFmtId="166" fontId="15" fillId="4" borderId="25" xfId="0" applyNumberFormat="1" applyFont="1" applyFill="1" applyBorder="1" applyAlignment="1" applyProtection="1">
      <alignment horizontal="center" vertical="center" wrapText="1"/>
      <protection locked="0" hidden="1"/>
    </xf>
    <xf numFmtId="166" fontId="15" fillId="4" borderId="0" xfId="0" applyNumberFormat="1" applyFont="1" applyFill="1" applyAlignment="1" applyProtection="1">
      <alignment horizontal="center" vertical="top" wrapText="1"/>
      <protection locked="0" hidden="1"/>
    </xf>
    <xf numFmtId="166" fontId="15" fillId="4" borderId="4" xfId="0" applyNumberFormat="1" applyFont="1" applyFill="1" applyBorder="1" applyAlignment="1" applyProtection="1">
      <alignment horizontal="center" vertical="center"/>
      <protection locked="0" hidden="1"/>
    </xf>
    <xf numFmtId="0" fontId="16" fillId="9" borderId="12"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31" xfId="0" applyFont="1" applyFill="1" applyBorder="1" applyAlignment="1" applyProtection="1">
      <alignment horizontal="center" vertical="center" wrapText="1"/>
      <protection hidden="1"/>
    </xf>
    <xf numFmtId="0" fontId="15" fillId="9" borderId="33" xfId="0" applyFont="1" applyFill="1" applyBorder="1" applyAlignment="1" applyProtection="1">
      <alignment horizontal="center" vertical="center" wrapText="1"/>
      <protection hidden="1"/>
    </xf>
    <xf numFmtId="0" fontId="25" fillId="9" borderId="41" xfId="0" applyFont="1" applyFill="1" applyBorder="1" applyAlignment="1" applyProtection="1">
      <alignment horizontal="left" vertical="center" wrapText="1"/>
      <protection hidden="1"/>
    </xf>
    <xf numFmtId="0" fontId="24" fillId="8" borderId="43" xfId="0" applyFont="1" applyFill="1" applyBorder="1" applyAlignment="1" applyProtection="1">
      <alignment horizontal="center" vertical="center" wrapText="1"/>
      <protection hidden="1"/>
    </xf>
    <xf numFmtId="0" fontId="24" fillId="8" borderId="44" xfId="0" applyFont="1" applyFill="1" applyBorder="1" applyAlignment="1" applyProtection="1">
      <alignment horizontal="center" vertical="center" wrapText="1"/>
      <protection hidden="1"/>
    </xf>
    <xf numFmtId="0" fontId="24" fillId="8" borderId="45" xfId="0" applyFont="1" applyFill="1" applyBorder="1" applyAlignment="1" applyProtection="1">
      <alignment horizontal="center" vertical="center" wrapText="1"/>
      <protection hidden="1"/>
    </xf>
    <xf numFmtId="0" fontId="20" fillId="11" borderId="41" xfId="0" applyFont="1" applyFill="1" applyBorder="1" applyAlignment="1" applyProtection="1">
      <alignment horizontal="left" vertical="center" wrapText="1"/>
      <protection hidden="1"/>
    </xf>
    <xf numFmtId="0" fontId="24" fillId="0" borderId="34" xfId="0" applyFont="1" applyBorder="1" applyAlignment="1" applyProtection="1">
      <alignment horizontal="left" vertical="center"/>
      <protection hidden="1"/>
    </xf>
    <xf numFmtId="0" fontId="24" fillId="0" borderId="0" xfId="0" applyFont="1" applyAlignment="1" applyProtection="1">
      <alignment horizontal="left" vertical="center"/>
      <protection hidden="1"/>
    </xf>
    <xf numFmtId="4" fontId="20" fillId="4" borderId="43" xfId="0" applyNumberFormat="1" applyFont="1" applyFill="1" applyBorder="1" applyAlignment="1" applyProtection="1">
      <alignment horizontal="center" vertical="center" wrapText="1"/>
      <protection hidden="1"/>
    </xf>
    <xf numFmtId="4" fontId="20" fillId="4" borderId="44" xfId="0" applyNumberFormat="1" applyFont="1" applyFill="1" applyBorder="1" applyAlignment="1" applyProtection="1">
      <alignment horizontal="center" vertical="center" wrapText="1"/>
      <protection hidden="1"/>
    </xf>
    <xf numFmtId="4" fontId="20" fillId="4" borderId="45" xfId="0" applyNumberFormat="1" applyFont="1" applyFill="1" applyBorder="1" applyAlignment="1" applyProtection="1">
      <alignment horizontal="center" vertical="center" wrapText="1"/>
      <protection hidden="1"/>
    </xf>
  </cellXfs>
  <cellStyles count="2">
    <cellStyle name="Comma" xfId="1" builtinId="3"/>
    <cellStyle name="Normal" xfId="0" builtinId="0"/>
  </cellStyles>
  <dxfs count="3">
    <dxf>
      <font>
        <condense val="0"/>
        <extend val="0"/>
        <color rgb="FF9C0006"/>
      </font>
      <fill>
        <patternFill>
          <bgColor rgb="FFFFC7CE"/>
        </patternFill>
      </fill>
    </dxf>
    <dxf>
      <font>
        <condense val="0"/>
        <extend val="0"/>
        <color rgb="FF9C6500"/>
      </font>
      <fill>
        <patternFill>
          <bgColor rgb="FFFFEB9C"/>
        </patternFill>
      </fill>
    </dxf>
    <dxf>
      <border>
        <left style="thin">
          <color rgb="FF9C0006"/>
        </left>
        <right style="thin">
          <color rgb="FF9C0006"/>
        </right>
        <top style="thin">
          <color rgb="FF9C0006"/>
        </top>
        <bottom style="thin">
          <color rgb="FF9C0006"/>
        </bottom>
      </border>
    </dxf>
  </dxfs>
  <tableStyles count="0" defaultTableStyle="TableStyleMedium9" defaultPivotStyle="PivotStyleLight16"/>
  <colors>
    <mruColors>
      <color rgb="FFF9C4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763"/>
  <sheetViews>
    <sheetView tabSelected="1" view="pageBreakPreview" zoomScale="69" zoomScaleNormal="69" zoomScaleSheetLayoutView="69" workbookViewId="0">
      <pane ySplit="5" topLeftCell="A8" activePane="bottomLeft" state="frozen"/>
      <selection pane="bottomLeft" activeCell="F4" sqref="F4"/>
    </sheetView>
  </sheetViews>
  <sheetFormatPr defaultColWidth="11.453125" defaultRowHeight="14.5" x14ac:dyDescent="0.35"/>
  <cols>
    <col min="1" max="1" width="7.6328125" style="1" customWidth="1"/>
    <col min="2" max="2" width="25.453125" style="1" customWidth="1"/>
    <col min="3" max="3" width="31.81640625" style="1" customWidth="1"/>
    <col min="4" max="4" width="32" style="1" customWidth="1"/>
    <col min="5" max="5" width="30.453125" style="1" customWidth="1"/>
    <col min="6" max="6" width="31.08984375" style="1" customWidth="1"/>
    <col min="7" max="7" width="30.453125" style="1" customWidth="1"/>
    <col min="8" max="8" width="42.453125" style="2" customWidth="1"/>
    <col min="9" max="60" width="11.453125" style="2"/>
    <col min="61" max="16384" width="11.453125" style="1"/>
  </cols>
  <sheetData>
    <row r="1" spans="1:60" ht="72" customHeight="1" x14ac:dyDescent="0.35">
      <c r="A1" s="137" t="s">
        <v>293</v>
      </c>
      <c r="B1" s="138"/>
      <c r="C1" s="138"/>
      <c r="D1" s="138"/>
      <c r="E1" s="138"/>
      <c r="F1" s="138"/>
      <c r="G1" s="138"/>
      <c r="H1" s="139"/>
      <c r="I1"/>
    </row>
    <row r="2" spans="1:60" ht="24.75" customHeight="1" x14ac:dyDescent="0.6">
      <c r="A2" s="45"/>
      <c r="B2" s="135" t="s">
        <v>292</v>
      </c>
      <c r="C2" s="135"/>
      <c r="D2" s="46"/>
      <c r="E2" s="46"/>
      <c r="F2" s="46"/>
      <c r="G2" s="46"/>
      <c r="H2" s="47"/>
      <c r="I2"/>
    </row>
    <row r="3" spans="1:60" ht="31.5" customHeight="1" x14ac:dyDescent="0.35">
      <c r="A3" s="26"/>
      <c r="B3" s="136" t="s">
        <v>285</v>
      </c>
      <c r="C3" s="136"/>
      <c r="D3" s="6"/>
      <c r="E3" s="6"/>
      <c r="F3" s="6"/>
      <c r="G3" s="6"/>
      <c r="H3" s="27"/>
      <c r="I3"/>
    </row>
    <row r="4" spans="1:60" ht="26.25" customHeight="1" thickBot="1" x14ac:dyDescent="0.4">
      <c r="A4" s="26"/>
      <c r="B4" s="7"/>
      <c r="C4" s="6"/>
      <c r="D4" s="6"/>
      <c r="E4" s="6"/>
      <c r="F4" s="6"/>
      <c r="G4" s="6"/>
      <c r="H4" s="27"/>
      <c r="I4"/>
    </row>
    <row r="5" spans="1:60" s="3" customFormat="1" ht="24" thickBot="1" x14ac:dyDescent="0.55000000000000004">
      <c r="A5" s="48"/>
      <c r="B5" s="49" t="s">
        <v>3</v>
      </c>
      <c r="C5" s="50" t="s">
        <v>141</v>
      </c>
      <c r="D5" s="51" t="s">
        <v>142</v>
      </c>
      <c r="E5" s="52" t="s">
        <v>143</v>
      </c>
      <c r="F5" s="51" t="s">
        <v>145</v>
      </c>
      <c r="G5" s="53" t="s">
        <v>144</v>
      </c>
      <c r="H5" s="54" t="s">
        <v>249</v>
      </c>
    </row>
    <row r="6" spans="1:60" s="3" customFormat="1" ht="77.5" x14ac:dyDescent="0.35">
      <c r="A6" s="126">
        <v>1</v>
      </c>
      <c r="B6" s="144" t="s">
        <v>286</v>
      </c>
      <c r="C6" s="63" t="s">
        <v>287</v>
      </c>
      <c r="D6" s="63" t="s">
        <v>288</v>
      </c>
      <c r="E6" s="63" t="s">
        <v>289</v>
      </c>
      <c r="F6" s="63" t="s">
        <v>290</v>
      </c>
      <c r="G6" s="64" t="s">
        <v>291</v>
      </c>
      <c r="H6" s="82"/>
    </row>
    <row r="7" spans="1:60" s="3" customFormat="1" ht="27" customHeight="1" thickBot="1" x14ac:dyDescent="0.4">
      <c r="A7" s="127"/>
      <c r="B7" s="145"/>
      <c r="C7" s="8"/>
      <c r="D7" s="104">
        <v>2</v>
      </c>
      <c r="E7" s="104"/>
      <c r="F7" s="8"/>
      <c r="G7" s="40"/>
      <c r="H7" s="83"/>
    </row>
    <row r="8" spans="1:60" s="3" customFormat="1" ht="83.25" customHeight="1" x14ac:dyDescent="0.35">
      <c r="A8" s="121">
        <v>2</v>
      </c>
      <c r="B8" s="131" t="s">
        <v>4</v>
      </c>
      <c r="C8" s="63" t="s">
        <v>5</v>
      </c>
      <c r="D8" s="63" t="s">
        <v>6</v>
      </c>
      <c r="E8" s="63" t="s">
        <v>7</v>
      </c>
      <c r="F8" s="63" t="s">
        <v>8</v>
      </c>
      <c r="G8" s="64" t="s">
        <v>9</v>
      </c>
      <c r="H8" s="80"/>
    </row>
    <row r="9" spans="1:60" s="3" customFormat="1" ht="26.25" customHeight="1" thickBot="1" x14ac:dyDescent="0.4">
      <c r="A9" s="122"/>
      <c r="B9" s="132"/>
      <c r="C9" s="8"/>
      <c r="D9" s="104">
        <v>5</v>
      </c>
      <c r="E9" s="104"/>
      <c r="F9" s="8"/>
      <c r="G9" s="40"/>
      <c r="H9" s="81"/>
    </row>
    <row r="10" spans="1:60" s="3" customFormat="1" ht="75" customHeight="1" x14ac:dyDescent="0.35">
      <c r="A10" s="121">
        <v>3</v>
      </c>
      <c r="B10" s="133" t="s">
        <v>255</v>
      </c>
      <c r="C10" s="63" t="s">
        <v>252</v>
      </c>
      <c r="D10" s="63" t="s">
        <v>253</v>
      </c>
      <c r="E10" s="63" t="s">
        <v>254</v>
      </c>
      <c r="F10" s="63" t="s">
        <v>294</v>
      </c>
      <c r="G10" s="64" t="s">
        <v>295</v>
      </c>
      <c r="H10" s="84"/>
    </row>
    <row r="11" spans="1:60" ht="27" customHeight="1" thickBot="1" x14ac:dyDescent="0.4">
      <c r="A11" s="122"/>
      <c r="B11" s="134"/>
      <c r="C11" s="9"/>
      <c r="D11" s="104">
        <v>3</v>
      </c>
      <c r="E11" s="104"/>
      <c r="F11" s="9"/>
      <c r="G11" s="41"/>
      <c r="H11" s="85"/>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row>
    <row r="12" spans="1:60" ht="82.5" customHeight="1" x14ac:dyDescent="0.35">
      <c r="A12" s="123">
        <v>4</v>
      </c>
      <c r="B12" s="146" t="s">
        <v>40</v>
      </c>
      <c r="C12" s="65" t="s">
        <v>41</v>
      </c>
      <c r="D12" s="65" t="s">
        <v>42</v>
      </c>
      <c r="E12" s="65" t="s">
        <v>43</v>
      </c>
      <c r="F12" s="65" t="s">
        <v>44</v>
      </c>
      <c r="G12" s="66" t="s">
        <v>45</v>
      </c>
      <c r="H12" s="8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row>
    <row r="13" spans="1:60" ht="27" customHeight="1" thickBot="1" x14ac:dyDescent="0.4">
      <c r="A13" s="124"/>
      <c r="B13" s="147"/>
      <c r="C13" s="10"/>
      <c r="D13" s="104">
        <v>5</v>
      </c>
      <c r="E13" s="104"/>
      <c r="F13" s="11"/>
      <c r="G13" s="3"/>
      <c r="H13" s="8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row>
    <row r="14" spans="1:60" ht="85.5" customHeight="1" x14ac:dyDescent="0.35">
      <c r="A14" s="123">
        <v>5</v>
      </c>
      <c r="B14" s="94" t="s">
        <v>46</v>
      </c>
      <c r="C14" s="67" t="s">
        <v>47</v>
      </c>
      <c r="D14" s="67" t="s">
        <v>10</v>
      </c>
      <c r="E14" s="67" t="s">
        <v>11</v>
      </c>
      <c r="F14" s="67" t="s">
        <v>12</v>
      </c>
      <c r="G14" s="68" t="s">
        <v>13</v>
      </c>
      <c r="H14" s="80"/>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row>
    <row r="15" spans="1:60" ht="26.25" customHeight="1" thickBot="1" x14ac:dyDescent="0.4">
      <c r="A15" s="124"/>
      <c r="B15" s="95"/>
      <c r="C15" s="12"/>
      <c r="D15" s="143">
        <v>2</v>
      </c>
      <c r="E15" s="143"/>
      <c r="F15" s="13"/>
      <c r="G15" s="42"/>
      <c r="H15" s="8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60" ht="106.5" customHeight="1" x14ac:dyDescent="0.35">
      <c r="A16" s="126">
        <v>6</v>
      </c>
      <c r="B16" s="96" t="s">
        <v>48</v>
      </c>
      <c r="C16" s="67" t="s">
        <v>49</v>
      </c>
      <c r="D16" s="67" t="s">
        <v>50</v>
      </c>
      <c r="E16" s="67" t="s">
        <v>51</v>
      </c>
      <c r="F16" s="67" t="s">
        <v>52</v>
      </c>
      <c r="G16" s="68" t="s">
        <v>53</v>
      </c>
      <c r="H16" s="80"/>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row>
    <row r="17" spans="1:60" ht="30" customHeight="1" thickBot="1" x14ac:dyDescent="0.4">
      <c r="A17" s="127"/>
      <c r="B17" s="96"/>
      <c r="C17" s="14"/>
      <c r="D17" s="102">
        <v>5</v>
      </c>
      <c r="E17" s="102"/>
      <c r="F17" s="15"/>
      <c r="G17" s="43"/>
      <c r="H17" s="8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row>
    <row r="18" spans="1:60" ht="84" customHeight="1" x14ac:dyDescent="0.35">
      <c r="A18" s="126">
        <v>7</v>
      </c>
      <c r="B18" s="96" t="s">
        <v>256</v>
      </c>
      <c r="C18" s="67" t="s">
        <v>243</v>
      </c>
      <c r="D18" s="67" t="s">
        <v>244</v>
      </c>
      <c r="E18" s="67" t="s">
        <v>245</v>
      </c>
      <c r="F18" s="67" t="s">
        <v>246</v>
      </c>
      <c r="G18" s="68" t="s">
        <v>247</v>
      </c>
      <c r="H18" s="80"/>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row>
    <row r="19" spans="1:60" ht="25.5" customHeight="1" thickBot="1" x14ac:dyDescent="0.4">
      <c r="A19" s="127"/>
      <c r="B19" s="96"/>
      <c r="C19" s="10"/>
      <c r="D19" s="104">
        <v>1</v>
      </c>
      <c r="E19" s="104"/>
      <c r="F19" s="11"/>
      <c r="G19" s="3"/>
      <c r="H19" s="8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row>
    <row r="20" spans="1:60" ht="80.25" customHeight="1" x14ac:dyDescent="0.35">
      <c r="A20" s="126">
        <v>8</v>
      </c>
      <c r="B20" s="96" t="s">
        <v>54</v>
      </c>
      <c r="C20" s="65" t="s">
        <v>55</v>
      </c>
      <c r="D20" s="65" t="s">
        <v>56</v>
      </c>
      <c r="E20" s="65" t="s">
        <v>57</v>
      </c>
      <c r="F20" s="65" t="s">
        <v>58</v>
      </c>
      <c r="G20" s="66" t="s">
        <v>59</v>
      </c>
      <c r="H20" s="80"/>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row>
    <row r="21" spans="1:60" ht="28.5" customHeight="1" thickBot="1" x14ac:dyDescent="0.4">
      <c r="A21" s="127"/>
      <c r="B21" s="109"/>
      <c r="C21" s="10"/>
      <c r="D21" s="104">
        <v>3</v>
      </c>
      <c r="E21" s="104"/>
      <c r="F21" s="16"/>
      <c r="G21" s="3"/>
      <c r="H21" s="8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row>
    <row r="22" spans="1:60" ht="93" customHeight="1" x14ac:dyDescent="0.35">
      <c r="A22" s="126">
        <v>9</v>
      </c>
      <c r="B22" s="114" t="s">
        <v>257</v>
      </c>
      <c r="C22" s="67" t="s">
        <v>60</v>
      </c>
      <c r="D22" s="67" t="s">
        <v>61</v>
      </c>
      <c r="E22" s="67" t="s">
        <v>62</v>
      </c>
      <c r="F22" s="67" t="s">
        <v>63</v>
      </c>
      <c r="G22" s="68" t="s">
        <v>14</v>
      </c>
      <c r="H22" s="80"/>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row>
    <row r="23" spans="1:60" ht="24.75" customHeight="1" thickBot="1" x14ac:dyDescent="0.4">
      <c r="A23" s="127"/>
      <c r="B23" s="115"/>
      <c r="C23" s="10"/>
      <c r="D23" s="104">
        <v>5</v>
      </c>
      <c r="E23" s="104"/>
      <c r="F23" s="16"/>
      <c r="G23" s="3"/>
      <c r="H23" s="8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ht="94.5" customHeight="1" x14ac:dyDescent="0.35">
      <c r="A24" s="126">
        <v>10</v>
      </c>
      <c r="B24" s="96" t="s">
        <v>20</v>
      </c>
      <c r="C24" s="65" t="s">
        <v>21</v>
      </c>
      <c r="D24" s="65" t="s">
        <v>22</v>
      </c>
      <c r="E24" s="65" t="s">
        <v>23</v>
      </c>
      <c r="F24" s="65" t="s">
        <v>24</v>
      </c>
      <c r="G24" s="66" t="s">
        <v>25</v>
      </c>
      <c r="H24" s="80"/>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row>
    <row r="25" spans="1:60" ht="24.5" customHeight="1" thickBot="1" x14ac:dyDescent="0.4">
      <c r="A25" s="128"/>
      <c r="B25" s="109"/>
      <c r="C25" s="10"/>
      <c r="D25" s="104">
        <v>5</v>
      </c>
      <c r="E25" s="104"/>
      <c r="F25" s="11"/>
      <c r="G25" s="3"/>
      <c r="H25" s="8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row>
    <row r="26" spans="1:60" ht="68.25" customHeight="1" x14ac:dyDescent="0.35">
      <c r="A26" s="126">
        <v>11</v>
      </c>
      <c r="B26" s="108" t="s">
        <v>2</v>
      </c>
      <c r="C26" s="67" t="s">
        <v>26</v>
      </c>
      <c r="D26" s="67" t="s">
        <v>27</v>
      </c>
      <c r="E26" s="67" t="s">
        <v>28</v>
      </c>
      <c r="F26" s="67" t="s">
        <v>30</v>
      </c>
      <c r="G26" s="68" t="s">
        <v>29</v>
      </c>
      <c r="H26" s="80"/>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row>
    <row r="27" spans="1:60" ht="28.5" customHeight="1" thickBot="1" x14ac:dyDescent="0.4">
      <c r="A27" s="127"/>
      <c r="B27" s="116"/>
      <c r="C27" s="10"/>
      <c r="D27" s="104">
        <v>4</v>
      </c>
      <c r="E27" s="104"/>
      <c r="F27" s="11"/>
      <c r="G27" s="3"/>
      <c r="H27" s="8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row>
    <row r="28" spans="1:60" ht="93.75" customHeight="1" x14ac:dyDescent="0.35">
      <c r="A28" s="111">
        <v>12</v>
      </c>
      <c r="B28" s="55" t="s">
        <v>15</v>
      </c>
      <c r="C28" s="65" t="s">
        <v>16</v>
      </c>
      <c r="D28" s="65" t="s">
        <v>17</v>
      </c>
      <c r="E28" s="65" t="s">
        <v>18</v>
      </c>
      <c r="F28" s="65" t="s">
        <v>64</v>
      </c>
      <c r="G28" s="66" t="s">
        <v>19</v>
      </c>
      <c r="H28" s="80"/>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row>
    <row r="29" spans="1:60" ht="25.5" customHeight="1" thickBot="1" x14ac:dyDescent="0.4">
      <c r="A29" s="125"/>
      <c r="B29" s="56"/>
      <c r="C29" s="10"/>
      <c r="D29" s="104">
        <v>5</v>
      </c>
      <c r="E29" s="104"/>
      <c r="F29" s="11"/>
      <c r="G29" s="3"/>
      <c r="H29" s="8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row>
    <row r="30" spans="1:60" ht="84.75" customHeight="1" x14ac:dyDescent="0.35">
      <c r="A30" s="129">
        <v>13</v>
      </c>
      <c r="B30" s="114" t="s">
        <v>31</v>
      </c>
      <c r="C30" s="67" t="s">
        <v>65</v>
      </c>
      <c r="D30" s="67" t="s">
        <v>66</v>
      </c>
      <c r="E30" s="67" t="s">
        <v>67</v>
      </c>
      <c r="F30" s="67" t="s">
        <v>68</v>
      </c>
      <c r="G30" s="68" t="s">
        <v>69</v>
      </c>
      <c r="H30" s="80"/>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row>
    <row r="31" spans="1:60" ht="29.25" customHeight="1" thickBot="1" x14ac:dyDescent="0.4">
      <c r="A31" s="130"/>
      <c r="B31" s="115"/>
      <c r="C31" s="10"/>
      <c r="D31" s="104">
        <v>5</v>
      </c>
      <c r="E31" s="104"/>
      <c r="F31" s="11"/>
      <c r="G31" s="3"/>
      <c r="H31" s="8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ht="84" customHeight="1" x14ac:dyDescent="0.35">
      <c r="A32" s="110">
        <v>14</v>
      </c>
      <c r="B32" s="96" t="s">
        <v>32</v>
      </c>
      <c r="C32" s="65" t="s">
        <v>70</v>
      </c>
      <c r="D32" s="65" t="s">
        <v>71</v>
      </c>
      <c r="E32" s="65" t="s">
        <v>72</v>
      </c>
      <c r="F32" s="65" t="s">
        <v>73</v>
      </c>
      <c r="G32" s="66" t="s">
        <v>74</v>
      </c>
      <c r="H32" s="80"/>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row>
    <row r="33" spans="1:60" ht="29.25" customHeight="1" thickBot="1" x14ac:dyDescent="0.4">
      <c r="A33" s="125"/>
      <c r="B33" s="109"/>
      <c r="C33" s="10"/>
      <c r="D33" s="101">
        <v>2</v>
      </c>
      <c r="E33" s="101"/>
      <c r="F33" s="17"/>
      <c r="G33" s="3"/>
      <c r="H33" s="8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row>
    <row r="34" spans="1:60" ht="108" customHeight="1" x14ac:dyDescent="0.35">
      <c r="A34" s="110">
        <v>15</v>
      </c>
      <c r="B34" s="55" t="s">
        <v>75</v>
      </c>
      <c r="C34" s="67" t="s">
        <v>76</v>
      </c>
      <c r="D34" s="67" t="s">
        <v>77</v>
      </c>
      <c r="E34" s="67" t="s">
        <v>78</v>
      </c>
      <c r="F34" s="67" t="s">
        <v>79</v>
      </c>
      <c r="G34" s="68" t="s">
        <v>80</v>
      </c>
      <c r="H34" s="80"/>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row>
    <row r="35" spans="1:60" ht="27.75" customHeight="1" thickBot="1" x14ac:dyDescent="0.4">
      <c r="A35" s="111"/>
      <c r="B35" s="57"/>
      <c r="C35" s="18"/>
      <c r="D35" s="141">
        <v>3</v>
      </c>
      <c r="E35" s="102"/>
      <c r="F35" s="19"/>
      <c r="G35" s="43"/>
      <c r="H35" s="8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spans="1:60" ht="69" customHeight="1" x14ac:dyDescent="0.35">
      <c r="A36" s="110">
        <v>16</v>
      </c>
      <c r="B36" s="119" t="s">
        <v>81</v>
      </c>
      <c r="C36" s="67" t="s">
        <v>82</v>
      </c>
      <c r="D36" s="67" t="s">
        <v>83</v>
      </c>
      <c r="E36" s="67" t="s">
        <v>84</v>
      </c>
      <c r="F36" s="67" t="s">
        <v>85</v>
      </c>
      <c r="G36" s="68" t="s">
        <v>86</v>
      </c>
      <c r="H36" s="80"/>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row>
    <row r="37" spans="1:60" ht="68.400000000000006" customHeight="1" thickBot="1" x14ac:dyDescent="0.4">
      <c r="A37" s="125"/>
      <c r="B37" s="120"/>
      <c r="C37" s="10"/>
      <c r="D37" s="101">
        <v>4</v>
      </c>
      <c r="E37" s="101"/>
      <c r="F37" s="17"/>
      <c r="G37" s="3"/>
      <c r="H37" s="8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spans="1:60" ht="118.5" customHeight="1" x14ac:dyDescent="0.35">
      <c r="A38" s="111">
        <v>17</v>
      </c>
      <c r="B38" s="94" t="s">
        <v>33</v>
      </c>
      <c r="C38" s="67" t="s">
        <v>87</v>
      </c>
      <c r="D38" s="67" t="s">
        <v>88</v>
      </c>
      <c r="E38" s="67" t="s">
        <v>89</v>
      </c>
      <c r="F38" s="67" t="s">
        <v>90</v>
      </c>
      <c r="G38" s="68" t="s">
        <v>91</v>
      </c>
      <c r="H38" s="80"/>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spans="1:60" ht="29.25" customHeight="1" thickBot="1" x14ac:dyDescent="0.4">
      <c r="A39" s="125"/>
      <c r="B39" s="95"/>
      <c r="C39" s="10"/>
      <c r="D39" s="101">
        <v>2</v>
      </c>
      <c r="E39" s="101"/>
      <c r="F39" s="17"/>
      <c r="G39" s="3"/>
      <c r="H39" s="8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116.25" customHeight="1" x14ac:dyDescent="0.35">
      <c r="A40" s="110">
        <v>18</v>
      </c>
      <c r="B40" s="96" t="s">
        <v>274</v>
      </c>
      <c r="C40" s="65" t="s">
        <v>92</v>
      </c>
      <c r="D40" s="65" t="s">
        <v>93</v>
      </c>
      <c r="E40" s="65" t="s">
        <v>94</v>
      </c>
      <c r="F40" s="65" t="s">
        <v>95</v>
      </c>
      <c r="G40" s="66" t="s">
        <v>96</v>
      </c>
      <c r="H40" s="80"/>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row>
    <row r="41" spans="1:60" ht="27.75" customHeight="1" thickBot="1" x14ac:dyDescent="0.4">
      <c r="A41" s="125"/>
      <c r="B41" s="109"/>
      <c r="C41" s="10"/>
      <c r="D41" s="101">
        <v>5</v>
      </c>
      <c r="E41" s="101"/>
      <c r="F41" s="17"/>
      <c r="G41" s="3"/>
      <c r="H41" s="8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spans="1:60" ht="104.25" customHeight="1" x14ac:dyDescent="0.35">
      <c r="A42" s="110">
        <v>19</v>
      </c>
      <c r="B42" s="94" t="s">
        <v>1</v>
      </c>
      <c r="C42" s="65" t="s">
        <v>97</v>
      </c>
      <c r="D42" s="65" t="s">
        <v>98</v>
      </c>
      <c r="E42" s="65" t="s">
        <v>99</v>
      </c>
      <c r="F42" s="65" t="s">
        <v>100</v>
      </c>
      <c r="G42" s="66" t="s">
        <v>101</v>
      </c>
      <c r="H42" s="80"/>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row>
    <row r="43" spans="1:60" ht="24" customHeight="1" thickBot="1" x14ac:dyDescent="0.4">
      <c r="A43" s="111"/>
      <c r="B43" s="95"/>
      <c r="C43" s="20"/>
      <c r="D43" s="142">
        <v>5</v>
      </c>
      <c r="E43" s="142"/>
      <c r="F43" s="21"/>
      <c r="G43" s="3"/>
      <c r="H43" s="8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spans="1:60" ht="90" customHeight="1" x14ac:dyDescent="0.35">
      <c r="A44" s="110">
        <v>20</v>
      </c>
      <c r="B44" s="108" t="s">
        <v>275</v>
      </c>
      <c r="C44" s="67" t="s">
        <v>102</v>
      </c>
      <c r="D44" s="67" t="s">
        <v>34</v>
      </c>
      <c r="E44" s="67" t="s">
        <v>35</v>
      </c>
      <c r="F44" s="67" t="s">
        <v>36</v>
      </c>
      <c r="G44" s="68" t="s">
        <v>37</v>
      </c>
      <c r="H44" s="80"/>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row>
    <row r="45" spans="1:60" ht="26.25" customHeight="1" thickBot="1" x14ac:dyDescent="0.4">
      <c r="A45" s="111"/>
      <c r="B45" s="109"/>
      <c r="C45" s="10"/>
      <c r="D45" s="101">
        <v>4</v>
      </c>
      <c r="E45" s="101"/>
      <c r="F45" s="17"/>
      <c r="G45" s="3"/>
      <c r="H45" s="8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row>
    <row r="46" spans="1:60" ht="91.5" customHeight="1" x14ac:dyDescent="0.35">
      <c r="A46" s="93">
        <v>21</v>
      </c>
      <c r="B46" s="88" t="s">
        <v>38</v>
      </c>
      <c r="C46" s="67" t="s">
        <v>103</v>
      </c>
      <c r="D46" s="67" t="s">
        <v>104</v>
      </c>
      <c r="E46" s="67" t="s">
        <v>105</v>
      </c>
      <c r="F46" s="67" t="s">
        <v>106</v>
      </c>
      <c r="G46" s="68" t="s">
        <v>107</v>
      </c>
      <c r="H46" s="80"/>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row>
    <row r="47" spans="1:60" ht="29.25" customHeight="1" thickBot="1" x14ac:dyDescent="0.4">
      <c r="A47" s="92"/>
      <c r="B47" s="89"/>
      <c r="C47" s="14"/>
      <c r="D47" s="102">
        <v>3</v>
      </c>
      <c r="E47" s="102"/>
      <c r="F47" s="19"/>
      <c r="G47" s="43"/>
      <c r="H47" s="8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row>
    <row r="48" spans="1:60" ht="69" customHeight="1" thickBot="1" x14ac:dyDescent="0.4">
      <c r="A48" s="110">
        <v>22</v>
      </c>
      <c r="B48" s="55" t="s">
        <v>258</v>
      </c>
      <c r="C48" s="72" t="s">
        <v>108</v>
      </c>
      <c r="D48" s="72" t="s">
        <v>109</v>
      </c>
      <c r="E48" s="72" t="s">
        <v>110</v>
      </c>
      <c r="F48" s="72" t="s">
        <v>111</v>
      </c>
      <c r="G48" s="73" t="s">
        <v>112</v>
      </c>
      <c r="H48" s="80"/>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row>
    <row r="49" spans="1:60" ht="60.75" customHeight="1" thickBot="1" x14ac:dyDescent="0.4">
      <c r="A49" s="111"/>
      <c r="B49" s="57"/>
      <c r="C49" s="14"/>
      <c r="D49" s="103">
        <v>4</v>
      </c>
      <c r="E49" s="103"/>
      <c r="F49" s="22"/>
      <c r="G49" s="43"/>
      <c r="H49" s="8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row>
    <row r="50" spans="1:60" ht="69.75" customHeight="1" x14ac:dyDescent="0.35">
      <c r="A50" s="93">
        <v>23</v>
      </c>
      <c r="B50" s="58" t="s">
        <v>259</v>
      </c>
      <c r="C50" s="67" t="s">
        <v>113</v>
      </c>
      <c r="D50" s="67" t="s">
        <v>114</v>
      </c>
      <c r="E50" s="67" t="s">
        <v>115</v>
      </c>
      <c r="F50" s="67" t="s">
        <v>116</v>
      </c>
      <c r="G50" s="68" t="s">
        <v>117</v>
      </c>
      <c r="H50" s="80"/>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57.75" customHeight="1" thickBot="1" x14ac:dyDescent="0.4">
      <c r="A51" s="92"/>
      <c r="B51" s="59"/>
      <c r="C51" s="10"/>
      <c r="D51" s="104">
        <v>4</v>
      </c>
      <c r="E51" s="104"/>
      <c r="F51" s="11"/>
      <c r="G51" s="3"/>
      <c r="H51" s="8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ht="85.5" customHeight="1" x14ac:dyDescent="0.35">
      <c r="A52" s="91">
        <v>24</v>
      </c>
      <c r="B52" s="60" t="s">
        <v>260</v>
      </c>
      <c r="C52" s="65" t="s">
        <v>118</v>
      </c>
      <c r="D52" s="65" t="s">
        <v>119</v>
      </c>
      <c r="E52" s="65" t="s">
        <v>120</v>
      </c>
      <c r="F52" s="65" t="s">
        <v>121</v>
      </c>
      <c r="G52" s="66" t="s">
        <v>122</v>
      </c>
      <c r="H52" s="80"/>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ht="24" customHeight="1" thickBot="1" x14ac:dyDescent="0.4">
      <c r="A53" s="92"/>
      <c r="B53" s="61"/>
      <c r="C53" s="10"/>
      <c r="D53" s="104">
        <v>4</v>
      </c>
      <c r="E53" s="104"/>
      <c r="F53" s="11"/>
      <c r="G53" s="3"/>
      <c r="H53" s="8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ht="93" customHeight="1" x14ac:dyDescent="0.35">
      <c r="A54" s="97">
        <v>25</v>
      </c>
      <c r="B54" s="62" t="s">
        <v>276</v>
      </c>
      <c r="C54" s="65" t="s">
        <v>277</v>
      </c>
      <c r="D54" s="65" t="s">
        <v>278</v>
      </c>
      <c r="E54" s="65" t="s">
        <v>279</v>
      </c>
      <c r="F54" s="65" t="s">
        <v>280</v>
      </c>
      <c r="G54" s="66" t="s">
        <v>281</v>
      </c>
      <c r="H54" s="80"/>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ht="24.75" customHeight="1" thickBot="1" x14ac:dyDescent="0.4">
      <c r="A55" s="98"/>
      <c r="B55" s="61"/>
      <c r="C55" s="23"/>
      <c r="D55" s="104">
        <v>4</v>
      </c>
      <c r="E55" s="105"/>
      <c r="F55" s="106"/>
      <c r="G55" s="107"/>
      <c r="H55" s="8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ht="82.5" customHeight="1" x14ac:dyDescent="0.35">
      <c r="A56" s="93">
        <v>26</v>
      </c>
      <c r="B56" s="117" t="s">
        <v>123</v>
      </c>
      <c r="C56" s="65" t="s">
        <v>269</v>
      </c>
      <c r="D56" s="65" t="s">
        <v>270</v>
      </c>
      <c r="E56" s="65" t="s">
        <v>271</v>
      </c>
      <c r="F56" s="65" t="s">
        <v>272</v>
      </c>
      <c r="G56" s="66" t="s">
        <v>273</v>
      </c>
      <c r="H56" s="80"/>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ht="58.5" customHeight="1" thickBot="1" x14ac:dyDescent="0.4">
      <c r="A57" s="92"/>
      <c r="B57" s="118"/>
      <c r="C57" s="23"/>
      <c r="D57" s="104">
        <v>5</v>
      </c>
      <c r="E57" s="105"/>
      <c r="F57" s="106"/>
      <c r="G57" s="107"/>
      <c r="H57" s="8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ht="151.5" customHeight="1" x14ac:dyDescent="0.35">
      <c r="A58" s="93">
        <v>27</v>
      </c>
      <c r="B58" s="62" t="s">
        <v>124</v>
      </c>
      <c r="C58" s="65" t="s">
        <v>125</v>
      </c>
      <c r="D58" s="65" t="s">
        <v>126</v>
      </c>
      <c r="E58" s="65" t="s">
        <v>127</v>
      </c>
      <c r="F58" s="65" t="s">
        <v>128</v>
      </c>
      <c r="G58" s="66" t="s">
        <v>129</v>
      </c>
      <c r="H58" s="80"/>
      <c r="I58"/>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s="2" customFormat="1" ht="27.75" customHeight="1" thickBot="1" x14ac:dyDescent="0.4">
      <c r="A59" s="91"/>
      <c r="B59" s="60"/>
      <c r="C59" s="23"/>
      <c r="D59" s="104">
        <v>3</v>
      </c>
      <c r="E59" s="105"/>
      <c r="F59" s="106"/>
      <c r="G59" s="107"/>
      <c r="H59" s="81"/>
      <c r="I59"/>
    </row>
    <row r="60" spans="1:60" s="2" customFormat="1" ht="83.25" customHeight="1" thickBot="1" x14ac:dyDescent="0.4">
      <c r="A60" s="93">
        <v>28</v>
      </c>
      <c r="B60" s="88" t="s">
        <v>39</v>
      </c>
      <c r="C60" s="72" t="s">
        <v>130</v>
      </c>
      <c r="D60" s="72" t="s">
        <v>131</v>
      </c>
      <c r="E60" s="72" t="s">
        <v>132</v>
      </c>
      <c r="F60" s="72" t="s">
        <v>133</v>
      </c>
      <c r="G60" s="73" t="s">
        <v>134</v>
      </c>
      <c r="H60" s="80"/>
      <c r="I60"/>
    </row>
    <row r="61" spans="1:60" s="2" customFormat="1" ht="26.25" customHeight="1" thickBot="1" x14ac:dyDescent="0.4">
      <c r="A61" s="92"/>
      <c r="B61" s="89"/>
      <c r="C61" s="24"/>
      <c r="D61" s="103">
        <v>4</v>
      </c>
      <c r="E61" s="140"/>
      <c r="F61" s="99"/>
      <c r="G61" s="100"/>
      <c r="H61" s="81"/>
      <c r="I61"/>
    </row>
    <row r="62" spans="1:60" s="2" customFormat="1" ht="95.25" customHeight="1" x14ac:dyDescent="0.35">
      <c r="A62" s="93">
        <v>29</v>
      </c>
      <c r="B62" s="88" t="s">
        <v>261</v>
      </c>
      <c r="C62" s="67" t="s">
        <v>262</v>
      </c>
      <c r="D62" s="67" t="s">
        <v>263</v>
      </c>
      <c r="E62" s="67" t="s">
        <v>264</v>
      </c>
      <c r="F62" s="67" t="s">
        <v>265</v>
      </c>
      <c r="G62" s="68" t="s">
        <v>266</v>
      </c>
      <c r="H62" s="80"/>
      <c r="I62"/>
    </row>
    <row r="63" spans="1:60" s="2" customFormat="1" ht="27" customHeight="1" thickBot="1" x14ac:dyDescent="0.4">
      <c r="A63" s="92"/>
      <c r="B63" s="89"/>
      <c r="C63" s="25"/>
      <c r="D63" s="102">
        <v>3</v>
      </c>
      <c r="E63" s="102"/>
      <c r="F63" s="25"/>
      <c r="G63" s="25"/>
      <c r="H63" s="81"/>
      <c r="I63"/>
    </row>
    <row r="64" spans="1:60" s="2" customFormat="1" ht="68.25" customHeight="1" x14ac:dyDescent="0.35">
      <c r="A64" s="86">
        <v>30</v>
      </c>
      <c r="B64" s="88" t="s">
        <v>135</v>
      </c>
      <c r="C64" s="67" t="s">
        <v>136</v>
      </c>
      <c r="D64" s="67" t="s">
        <v>137</v>
      </c>
      <c r="E64" s="67" t="s">
        <v>138</v>
      </c>
      <c r="F64" s="67" t="s">
        <v>139</v>
      </c>
      <c r="G64" s="68" t="s">
        <v>140</v>
      </c>
      <c r="H64" s="80"/>
      <c r="I64"/>
    </row>
    <row r="65" spans="1:9" s="2" customFormat="1" ht="24.75" customHeight="1" thickBot="1" x14ac:dyDescent="0.4">
      <c r="A65" s="87"/>
      <c r="B65" s="89"/>
      <c r="C65" s="25"/>
      <c r="D65" s="90">
        <v>3</v>
      </c>
      <c r="E65" s="90"/>
      <c r="F65" s="25"/>
      <c r="G65" s="25"/>
      <c r="H65" s="81"/>
      <c r="I65"/>
    </row>
    <row r="66" spans="1:9" s="2" customFormat="1" ht="54.75" customHeight="1" x14ac:dyDescent="0.35">
      <c r="A66" s="86">
        <v>31</v>
      </c>
      <c r="B66" s="88" t="s">
        <v>188</v>
      </c>
      <c r="C66" s="67" t="s">
        <v>189</v>
      </c>
      <c r="D66" s="67" t="s">
        <v>190</v>
      </c>
      <c r="E66" s="67" t="s">
        <v>191</v>
      </c>
      <c r="F66" s="67" t="s">
        <v>192</v>
      </c>
      <c r="G66" s="68" t="s">
        <v>193</v>
      </c>
      <c r="H66" s="80"/>
      <c r="I66"/>
    </row>
    <row r="67" spans="1:9" s="2" customFormat="1" ht="24.75" customHeight="1" thickBot="1" x14ac:dyDescent="0.4">
      <c r="A67" s="87"/>
      <c r="B67" s="89"/>
      <c r="C67" s="25"/>
      <c r="D67" s="90">
        <v>2</v>
      </c>
      <c r="E67" s="90"/>
      <c r="F67" s="25"/>
      <c r="G67" s="25"/>
      <c r="H67" s="81"/>
      <c r="I67"/>
    </row>
    <row r="68" spans="1:9" s="2" customFormat="1" ht="57" customHeight="1" x14ac:dyDescent="0.35">
      <c r="A68" s="86">
        <v>32</v>
      </c>
      <c r="B68" s="88" t="s">
        <v>194</v>
      </c>
      <c r="C68" s="67" t="s">
        <v>195</v>
      </c>
      <c r="D68" s="67" t="s">
        <v>196</v>
      </c>
      <c r="E68" s="67" t="s">
        <v>197</v>
      </c>
      <c r="F68" s="67" t="s">
        <v>198</v>
      </c>
      <c r="G68" s="68" t="s">
        <v>199</v>
      </c>
      <c r="H68" s="80"/>
      <c r="I68"/>
    </row>
    <row r="69" spans="1:9" s="2" customFormat="1" ht="24.75" customHeight="1" thickBot="1" x14ac:dyDescent="0.4">
      <c r="A69" s="87"/>
      <c r="B69" s="89"/>
      <c r="C69" s="25"/>
      <c r="D69" s="90">
        <v>3</v>
      </c>
      <c r="E69" s="90"/>
      <c r="F69" s="25"/>
      <c r="G69" s="25"/>
      <c r="H69" s="81"/>
      <c r="I69"/>
    </row>
    <row r="70" spans="1:9" s="2" customFormat="1" ht="118.5" customHeight="1" x14ac:dyDescent="0.35">
      <c r="A70" s="86">
        <v>33</v>
      </c>
      <c r="B70" s="88" t="s">
        <v>282</v>
      </c>
      <c r="C70" s="67" t="s">
        <v>200</v>
      </c>
      <c r="D70" s="67" t="s">
        <v>201</v>
      </c>
      <c r="E70" s="67" t="s">
        <v>202</v>
      </c>
      <c r="F70" s="67" t="s">
        <v>203</v>
      </c>
      <c r="G70" s="68" t="s">
        <v>204</v>
      </c>
      <c r="H70" s="80"/>
      <c r="I70"/>
    </row>
    <row r="71" spans="1:9" s="2" customFormat="1" ht="25.5" customHeight="1" thickBot="1" x14ac:dyDescent="0.4">
      <c r="A71" s="87"/>
      <c r="B71" s="89"/>
      <c r="C71" s="25" t="s">
        <v>205</v>
      </c>
      <c r="D71" s="90">
        <v>5</v>
      </c>
      <c r="E71" s="90"/>
      <c r="F71" s="25"/>
      <c r="G71" s="25"/>
      <c r="H71" s="81"/>
      <c r="I71"/>
    </row>
    <row r="72" spans="1:9" s="2" customFormat="1" ht="75.75" customHeight="1" x14ac:dyDescent="0.35">
      <c r="A72" s="86">
        <v>34</v>
      </c>
      <c r="B72" s="88" t="s">
        <v>206</v>
      </c>
      <c r="C72" s="67" t="s">
        <v>207</v>
      </c>
      <c r="D72" s="67" t="s">
        <v>208</v>
      </c>
      <c r="E72" s="67" t="s">
        <v>209</v>
      </c>
      <c r="F72" s="67" t="s">
        <v>210</v>
      </c>
      <c r="G72" s="68" t="s">
        <v>211</v>
      </c>
      <c r="H72" s="80"/>
      <c r="I72"/>
    </row>
    <row r="73" spans="1:9" s="2" customFormat="1" ht="30" customHeight="1" thickBot="1" x14ac:dyDescent="0.4">
      <c r="A73" s="87"/>
      <c r="B73" s="89"/>
      <c r="C73" s="25"/>
      <c r="D73" s="90">
        <v>5</v>
      </c>
      <c r="E73" s="90"/>
      <c r="F73" s="25"/>
      <c r="G73" s="25"/>
      <c r="H73" s="81"/>
      <c r="I73"/>
    </row>
    <row r="74" spans="1:9" s="2" customFormat="1" ht="68.25" customHeight="1" x14ac:dyDescent="0.35">
      <c r="A74" s="86">
        <v>35</v>
      </c>
      <c r="B74" s="88" t="s">
        <v>212</v>
      </c>
      <c r="C74" s="67" t="s">
        <v>213</v>
      </c>
      <c r="D74" s="67" t="s">
        <v>214</v>
      </c>
      <c r="E74" s="67" t="s">
        <v>215</v>
      </c>
      <c r="F74" s="67" t="s">
        <v>216</v>
      </c>
      <c r="G74" s="68" t="s">
        <v>217</v>
      </c>
      <c r="H74" s="80"/>
      <c r="I74"/>
    </row>
    <row r="75" spans="1:9" s="2" customFormat="1" ht="24.5" customHeight="1" thickBot="1" x14ac:dyDescent="0.4">
      <c r="A75" s="87"/>
      <c r="B75" s="89"/>
      <c r="C75" s="25"/>
      <c r="D75" s="90">
        <v>5</v>
      </c>
      <c r="E75" s="90"/>
      <c r="F75" s="25"/>
      <c r="G75" s="25"/>
      <c r="H75" s="81"/>
      <c r="I75"/>
    </row>
    <row r="76" spans="1:9" s="2" customFormat="1" ht="55.5" customHeight="1" x14ac:dyDescent="0.35">
      <c r="A76" s="86">
        <v>36</v>
      </c>
      <c r="B76" s="88" t="s">
        <v>218</v>
      </c>
      <c r="C76" s="67" t="s">
        <v>219</v>
      </c>
      <c r="D76" s="67" t="s">
        <v>220</v>
      </c>
      <c r="E76" s="67" t="s">
        <v>221</v>
      </c>
      <c r="F76" s="67" t="s">
        <v>222</v>
      </c>
      <c r="G76" s="68" t="s">
        <v>223</v>
      </c>
      <c r="H76" s="80"/>
      <c r="I76"/>
    </row>
    <row r="77" spans="1:9" s="2" customFormat="1" ht="34.5" customHeight="1" thickBot="1" x14ac:dyDescent="0.4">
      <c r="A77" s="87"/>
      <c r="B77" s="89"/>
      <c r="C77" s="25"/>
      <c r="D77" s="90">
        <v>5</v>
      </c>
      <c r="E77" s="90"/>
      <c r="F77" s="25"/>
      <c r="G77" s="25"/>
      <c r="H77" s="81"/>
      <c r="I77"/>
    </row>
    <row r="78" spans="1:9" s="2" customFormat="1" ht="83.25" customHeight="1" x14ac:dyDescent="0.35">
      <c r="A78" s="86">
        <v>37</v>
      </c>
      <c r="B78" s="88" t="s">
        <v>224</v>
      </c>
      <c r="C78" s="67" t="s">
        <v>225</v>
      </c>
      <c r="D78" s="67" t="s">
        <v>226</v>
      </c>
      <c r="E78" s="67" t="s">
        <v>227</v>
      </c>
      <c r="F78" s="67" t="s">
        <v>228</v>
      </c>
      <c r="G78" s="68" t="s">
        <v>229</v>
      </c>
      <c r="H78" s="80"/>
      <c r="I78"/>
    </row>
    <row r="79" spans="1:9" s="2" customFormat="1" ht="26" customHeight="1" thickBot="1" x14ac:dyDescent="0.4">
      <c r="A79" s="87"/>
      <c r="B79" s="89"/>
      <c r="C79" s="25"/>
      <c r="D79" s="90">
        <v>2</v>
      </c>
      <c r="E79" s="90"/>
      <c r="F79" s="25"/>
      <c r="G79" s="25"/>
      <c r="H79" s="81"/>
      <c r="I79"/>
    </row>
    <row r="80" spans="1:9" s="2" customFormat="1" ht="68.25" customHeight="1" x14ac:dyDescent="0.35">
      <c r="A80" s="86">
        <v>38</v>
      </c>
      <c r="B80" s="88" t="s">
        <v>230</v>
      </c>
      <c r="C80" s="67" t="s">
        <v>231</v>
      </c>
      <c r="D80" s="67" t="s">
        <v>232</v>
      </c>
      <c r="E80" s="67" t="s">
        <v>233</v>
      </c>
      <c r="F80" s="67" t="s">
        <v>234</v>
      </c>
      <c r="G80" s="68" t="s">
        <v>235</v>
      </c>
      <c r="H80" s="80"/>
      <c r="I80"/>
    </row>
    <row r="81" spans="1:9" s="2" customFormat="1" ht="24.5" customHeight="1" thickBot="1" x14ac:dyDescent="0.4">
      <c r="A81" s="87"/>
      <c r="B81" s="89"/>
      <c r="C81" s="25"/>
      <c r="D81" s="90">
        <v>5</v>
      </c>
      <c r="E81" s="90"/>
      <c r="F81" s="25"/>
      <c r="G81" s="25"/>
      <c r="H81" s="81"/>
      <c r="I81"/>
    </row>
    <row r="82" spans="1:9" s="2" customFormat="1" x14ac:dyDescent="0.35">
      <c r="A82"/>
      <c r="B82"/>
      <c r="C82"/>
      <c r="D82"/>
      <c r="E82"/>
      <c r="F82"/>
      <c r="G82"/>
      <c r="H82"/>
      <c r="I82"/>
    </row>
    <row r="83" spans="1:9" s="2" customFormat="1" x14ac:dyDescent="0.35">
      <c r="A83"/>
      <c r="B83"/>
      <c r="C83"/>
      <c r="D83"/>
      <c r="E83"/>
      <c r="F83"/>
      <c r="G83"/>
      <c r="H83"/>
      <c r="I83"/>
    </row>
    <row r="84" spans="1:9" s="2" customFormat="1" x14ac:dyDescent="0.35">
      <c r="A84"/>
      <c r="B84"/>
      <c r="C84"/>
      <c r="D84"/>
      <c r="E84"/>
      <c r="F84"/>
      <c r="G84"/>
      <c r="H84"/>
      <c r="I84"/>
    </row>
    <row r="85" spans="1:9" s="2" customFormat="1" x14ac:dyDescent="0.35">
      <c r="A85"/>
      <c r="B85"/>
      <c r="C85"/>
      <c r="D85"/>
      <c r="E85"/>
      <c r="F85"/>
      <c r="G85"/>
      <c r="H85"/>
      <c r="I85"/>
    </row>
    <row r="86" spans="1:9" s="2" customFormat="1" x14ac:dyDescent="0.35">
      <c r="A86"/>
      <c r="B86"/>
      <c r="C86"/>
      <c r="D86"/>
      <c r="E86"/>
      <c r="F86"/>
      <c r="G86"/>
      <c r="H86"/>
      <c r="I86"/>
    </row>
    <row r="87" spans="1:9" s="2" customFormat="1" x14ac:dyDescent="0.35">
      <c r="A87"/>
      <c r="B87"/>
      <c r="C87"/>
      <c r="D87"/>
      <c r="E87"/>
      <c r="F87"/>
      <c r="G87"/>
      <c r="H87"/>
      <c r="I87"/>
    </row>
    <row r="88" spans="1:9" s="2" customFormat="1" x14ac:dyDescent="0.35">
      <c r="A88"/>
      <c r="B88"/>
      <c r="C88"/>
      <c r="D88"/>
      <c r="E88"/>
      <c r="F88"/>
      <c r="G88"/>
      <c r="H88"/>
      <c r="I88"/>
    </row>
    <row r="89" spans="1:9" s="2" customFormat="1" x14ac:dyDescent="0.35">
      <c r="A89"/>
      <c r="B89"/>
      <c r="C89" s="112" t="s">
        <v>0</v>
      </c>
      <c r="D89" s="113">
        <f>Indice!M10</f>
        <v>3.7493370189999999</v>
      </c>
      <c r="E89" s="113"/>
      <c r="F89"/>
      <c r="G89"/>
      <c r="H89"/>
      <c r="I89"/>
    </row>
    <row r="90" spans="1:9" s="2" customFormat="1" x14ac:dyDescent="0.35">
      <c r="A90"/>
      <c r="B90"/>
      <c r="C90" s="112"/>
      <c r="D90" s="113"/>
      <c r="E90" s="113"/>
      <c r="F90"/>
      <c r="G90"/>
      <c r="H90"/>
      <c r="I90"/>
    </row>
    <row r="91" spans="1:9" s="2" customFormat="1" x14ac:dyDescent="0.35">
      <c r="A91"/>
      <c r="B91"/>
      <c r="C91" s="112"/>
      <c r="D91" s="113"/>
      <c r="E91" s="113"/>
      <c r="F91"/>
      <c r="G91"/>
      <c r="H91"/>
      <c r="I91"/>
    </row>
    <row r="92" spans="1:9" s="2" customFormat="1" x14ac:dyDescent="0.35">
      <c r="A92"/>
      <c r="B92"/>
      <c r="C92" s="112"/>
      <c r="D92" s="113"/>
      <c r="E92" s="113"/>
      <c r="F92"/>
      <c r="G92"/>
      <c r="H92"/>
      <c r="I92"/>
    </row>
    <row r="93" spans="1:9" s="2" customFormat="1" x14ac:dyDescent="0.35">
      <c r="A93"/>
      <c r="B93"/>
      <c r="C93" s="112"/>
      <c r="D93" s="113"/>
      <c r="E93" s="113"/>
      <c r="F93"/>
      <c r="G93"/>
      <c r="H93"/>
      <c r="I93"/>
    </row>
    <row r="94" spans="1:9" s="2" customFormat="1" x14ac:dyDescent="0.35">
      <c r="A94"/>
      <c r="B94"/>
      <c r="C94"/>
      <c r="D94"/>
      <c r="E94"/>
      <c r="F94"/>
      <c r="G94"/>
      <c r="H94"/>
      <c r="I94"/>
    </row>
    <row r="95" spans="1:9" s="2" customFormat="1" x14ac:dyDescent="0.35">
      <c r="A95"/>
      <c r="B95"/>
      <c r="C95"/>
      <c r="D95"/>
      <c r="E95"/>
      <c r="F95"/>
      <c r="G95"/>
      <c r="H95"/>
      <c r="I95"/>
    </row>
    <row r="96" spans="1:9" s="2" customFormat="1" x14ac:dyDescent="0.35">
      <c r="A96"/>
      <c r="B96"/>
      <c r="C96"/>
      <c r="D96"/>
      <c r="E96"/>
      <c r="F96"/>
      <c r="G96"/>
      <c r="H96"/>
      <c r="I96"/>
    </row>
    <row r="97" spans="1:9" s="2" customFormat="1" x14ac:dyDescent="0.35">
      <c r="A97"/>
      <c r="B97"/>
      <c r="C97"/>
      <c r="D97"/>
      <c r="E97"/>
      <c r="F97"/>
      <c r="G97"/>
      <c r="H97"/>
      <c r="I97"/>
    </row>
    <row r="98" spans="1:9" s="2" customFormat="1" x14ac:dyDescent="0.35">
      <c r="A98"/>
      <c r="B98"/>
      <c r="C98"/>
      <c r="D98"/>
      <c r="E98"/>
      <c r="F98"/>
      <c r="G98"/>
      <c r="H98"/>
      <c r="I98"/>
    </row>
    <row r="99" spans="1:9" s="2" customFormat="1" x14ac:dyDescent="0.35">
      <c r="A99"/>
      <c r="B99"/>
      <c r="C99"/>
      <c r="D99"/>
      <c r="E99"/>
      <c r="F99"/>
      <c r="G99"/>
      <c r="H99"/>
      <c r="I99"/>
    </row>
    <row r="100" spans="1:9" s="2" customFormat="1" x14ac:dyDescent="0.35">
      <c r="A100"/>
      <c r="B100"/>
      <c r="C100"/>
      <c r="D100"/>
      <c r="E100"/>
      <c r="F100"/>
      <c r="G100"/>
      <c r="H100"/>
      <c r="I100"/>
    </row>
    <row r="101" spans="1:9" s="2" customFormat="1" x14ac:dyDescent="0.35">
      <c r="A101"/>
      <c r="B101"/>
      <c r="C101"/>
      <c r="D101"/>
      <c r="E101"/>
      <c r="F101"/>
      <c r="G101"/>
      <c r="H101"/>
      <c r="I101"/>
    </row>
    <row r="102" spans="1:9" s="2" customFormat="1" x14ac:dyDescent="0.35">
      <c r="A102"/>
      <c r="B102"/>
      <c r="C102"/>
      <c r="D102"/>
      <c r="E102"/>
      <c r="F102"/>
      <c r="G102"/>
      <c r="H102"/>
      <c r="I102"/>
    </row>
    <row r="103" spans="1:9" s="2" customFormat="1" x14ac:dyDescent="0.35">
      <c r="A103"/>
      <c r="B103"/>
      <c r="C103"/>
      <c r="D103"/>
      <c r="E103"/>
      <c r="F103"/>
      <c r="G103"/>
      <c r="H103"/>
      <c r="I103"/>
    </row>
    <row r="104" spans="1:9" s="2" customFormat="1" x14ac:dyDescent="0.35">
      <c r="A104"/>
      <c r="B104"/>
      <c r="C104"/>
      <c r="D104"/>
      <c r="E104"/>
      <c r="F104"/>
      <c r="G104"/>
      <c r="H104"/>
      <c r="I104"/>
    </row>
    <row r="105" spans="1:9" s="2" customFormat="1" x14ac:dyDescent="0.35">
      <c r="A105"/>
      <c r="B105"/>
      <c r="C105"/>
      <c r="D105"/>
      <c r="E105"/>
      <c r="F105"/>
      <c r="G105"/>
      <c r="H105"/>
      <c r="I105"/>
    </row>
    <row r="106" spans="1:9" s="2" customFormat="1" x14ac:dyDescent="0.35">
      <c r="A106"/>
      <c r="B106"/>
      <c r="C106"/>
      <c r="D106"/>
      <c r="E106"/>
      <c r="F106"/>
      <c r="G106"/>
      <c r="H106"/>
      <c r="I106"/>
    </row>
    <row r="107" spans="1:9" s="2" customFormat="1" x14ac:dyDescent="0.35">
      <c r="A107"/>
      <c r="B107"/>
      <c r="C107"/>
      <c r="D107"/>
      <c r="E107"/>
      <c r="F107"/>
      <c r="G107"/>
      <c r="H107"/>
      <c r="I107"/>
    </row>
    <row r="108" spans="1:9" s="2" customFormat="1" x14ac:dyDescent="0.35">
      <c r="A108"/>
      <c r="B108"/>
      <c r="C108"/>
      <c r="D108"/>
      <c r="E108"/>
      <c r="F108"/>
      <c r="G108"/>
      <c r="H108"/>
      <c r="I108"/>
    </row>
    <row r="109" spans="1:9" s="2" customFormat="1" x14ac:dyDescent="0.35"/>
    <row r="110" spans="1:9" s="2" customFormat="1" x14ac:dyDescent="0.35"/>
    <row r="111" spans="1:9" s="2" customFormat="1" x14ac:dyDescent="0.35"/>
    <row r="112" spans="1:9" s="2" customFormat="1" x14ac:dyDescent="0.35"/>
    <row r="113" s="2" customFormat="1" x14ac:dyDescent="0.35"/>
    <row r="114" s="2" customFormat="1" x14ac:dyDescent="0.35"/>
    <row r="115" s="2" customFormat="1" x14ac:dyDescent="0.35"/>
    <row r="116" s="2" customFormat="1" x14ac:dyDescent="0.35"/>
    <row r="117" s="2" customFormat="1" x14ac:dyDescent="0.35"/>
    <row r="118" s="2" customFormat="1" x14ac:dyDescent="0.35"/>
    <row r="119" s="2" customFormat="1" x14ac:dyDescent="0.35"/>
    <row r="120" s="2" customFormat="1" x14ac:dyDescent="0.35"/>
    <row r="121" s="2" customFormat="1" x14ac:dyDescent="0.35"/>
    <row r="122" s="2" customFormat="1" x14ac:dyDescent="0.35"/>
    <row r="123" s="2" customFormat="1" x14ac:dyDescent="0.35"/>
    <row r="124" s="2" customFormat="1" x14ac:dyDescent="0.35"/>
    <row r="125" s="2" customFormat="1" x14ac:dyDescent="0.35"/>
    <row r="126" s="2" customFormat="1" x14ac:dyDescent="0.35"/>
    <row r="127" s="2" customFormat="1" x14ac:dyDescent="0.35"/>
    <row r="128" s="2" customFormat="1" x14ac:dyDescent="0.35"/>
    <row r="129" s="2" customFormat="1" x14ac:dyDescent="0.35"/>
    <row r="130" s="2" customFormat="1" x14ac:dyDescent="0.35"/>
    <row r="131" s="2" customFormat="1" x14ac:dyDescent="0.35"/>
    <row r="132" s="2" customFormat="1" x14ac:dyDescent="0.35"/>
    <row r="133" s="2" customFormat="1" x14ac:dyDescent="0.35"/>
    <row r="134" s="2" customFormat="1" x14ac:dyDescent="0.35"/>
    <row r="135" s="2" customFormat="1" x14ac:dyDescent="0.35"/>
    <row r="136" s="2" customFormat="1" x14ac:dyDescent="0.35"/>
    <row r="137" s="2" customFormat="1" x14ac:dyDescent="0.35"/>
    <row r="138" s="2" customFormat="1" x14ac:dyDescent="0.35"/>
    <row r="139" s="2" customFormat="1" x14ac:dyDescent="0.35"/>
    <row r="140" s="2" customFormat="1" x14ac:dyDescent="0.35"/>
    <row r="141" s="2" customFormat="1" x14ac:dyDescent="0.35"/>
    <row r="142" s="2" customFormat="1" x14ac:dyDescent="0.35"/>
    <row r="143" s="2" customFormat="1" x14ac:dyDescent="0.35"/>
    <row r="144" s="2" customFormat="1" x14ac:dyDescent="0.35"/>
    <row r="145" s="2" customFormat="1" x14ac:dyDescent="0.35"/>
    <row r="146" s="2" customFormat="1" x14ac:dyDescent="0.35"/>
    <row r="147" s="2" customFormat="1" x14ac:dyDescent="0.35"/>
    <row r="148" s="2" customFormat="1" x14ac:dyDescent="0.35"/>
    <row r="149" s="2" customFormat="1" x14ac:dyDescent="0.35"/>
    <row r="150" s="2" customFormat="1" x14ac:dyDescent="0.35"/>
    <row r="151" s="2" customFormat="1" x14ac:dyDescent="0.35"/>
    <row r="152" s="2" customFormat="1" x14ac:dyDescent="0.35"/>
    <row r="153" s="2" customFormat="1" x14ac:dyDescent="0.35"/>
    <row r="154" s="2" customFormat="1" x14ac:dyDescent="0.35"/>
    <row r="155" s="2" customFormat="1" x14ac:dyDescent="0.35"/>
    <row r="156" s="2" customFormat="1" x14ac:dyDescent="0.35"/>
    <row r="157" s="2" customFormat="1" x14ac:dyDescent="0.35"/>
    <row r="158" s="2" customFormat="1" x14ac:dyDescent="0.35"/>
    <row r="159" s="2" customFormat="1" x14ac:dyDescent="0.35"/>
    <row r="160" s="2" customFormat="1" x14ac:dyDescent="0.35"/>
    <row r="161" s="2" customFormat="1" x14ac:dyDescent="0.35"/>
    <row r="162" s="2" customFormat="1" x14ac:dyDescent="0.35"/>
    <row r="163" s="2" customFormat="1" x14ac:dyDescent="0.35"/>
    <row r="164" s="2" customFormat="1" x14ac:dyDescent="0.35"/>
    <row r="165" s="2" customFormat="1" x14ac:dyDescent="0.35"/>
    <row r="166" s="2" customFormat="1" x14ac:dyDescent="0.35"/>
    <row r="167" s="2" customFormat="1" x14ac:dyDescent="0.35"/>
    <row r="168" s="2" customFormat="1" x14ac:dyDescent="0.35"/>
    <row r="169" s="2" customFormat="1" x14ac:dyDescent="0.35"/>
    <row r="170" s="2" customFormat="1" x14ac:dyDescent="0.35"/>
    <row r="171" s="2" customFormat="1" x14ac:dyDescent="0.35"/>
    <row r="172" s="2" customFormat="1" x14ac:dyDescent="0.35"/>
    <row r="173" s="2" customFormat="1" x14ac:dyDescent="0.35"/>
    <row r="174" s="2" customFormat="1" x14ac:dyDescent="0.35"/>
    <row r="175" s="2" customFormat="1" x14ac:dyDescent="0.35"/>
    <row r="176" s="2" customFormat="1" x14ac:dyDescent="0.35"/>
    <row r="177" s="2" customFormat="1" x14ac:dyDescent="0.35"/>
    <row r="178" s="2" customFormat="1" x14ac:dyDescent="0.35"/>
    <row r="179" s="2" customFormat="1" x14ac:dyDescent="0.35"/>
    <row r="180" s="2" customFormat="1" x14ac:dyDescent="0.35"/>
    <row r="181" s="2" customFormat="1" x14ac:dyDescent="0.35"/>
    <row r="182" s="2" customFormat="1" x14ac:dyDescent="0.35"/>
    <row r="183" s="2" customFormat="1" x14ac:dyDescent="0.35"/>
    <row r="184" s="2" customFormat="1" x14ac:dyDescent="0.35"/>
    <row r="185" s="2" customFormat="1" x14ac:dyDescent="0.35"/>
    <row r="186" s="2" customFormat="1" x14ac:dyDescent="0.35"/>
    <row r="187" s="2" customFormat="1" x14ac:dyDescent="0.35"/>
    <row r="188" s="2" customFormat="1" x14ac:dyDescent="0.35"/>
    <row r="189" s="2" customFormat="1" x14ac:dyDescent="0.35"/>
    <row r="190" s="2" customFormat="1" x14ac:dyDescent="0.35"/>
    <row r="191" s="2" customFormat="1" x14ac:dyDescent="0.35"/>
    <row r="192" s="2" customFormat="1" x14ac:dyDescent="0.35"/>
    <row r="193" s="2" customFormat="1" x14ac:dyDescent="0.35"/>
    <row r="194" s="2" customFormat="1" x14ac:dyDescent="0.35"/>
    <row r="195" s="2" customFormat="1" x14ac:dyDescent="0.35"/>
    <row r="196" s="2" customFormat="1" x14ac:dyDescent="0.35"/>
    <row r="197" s="2" customFormat="1" x14ac:dyDescent="0.35"/>
    <row r="198" s="2" customFormat="1" x14ac:dyDescent="0.35"/>
    <row r="199" s="2" customFormat="1" x14ac:dyDescent="0.35"/>
    <row r="200" s="2" customFormat="1" x14ac:dyDescent="0.35"/>
    <row r="201" s="2" customFormat="1" x14ac:dyDescent="0.35"/>
    <row r="202" s="2" customFormat="1" x14ac:dyDescent="0.35"/>
    <row r="203" s="2" customFormat="1" x14ac:dyDescent="0.35"/>
    <row r="204" s="2" customFormat="1" x14ac:dyDescent="0.35"/>
    <row r="205" s="2" customFormat="1" x14ac:dyDescent="0.35"/>
    <row r="206" s="2" customFormat="1" x14ac:dyDescent="0.35"/>
    <row r="207" s="2" customFormat="1" x14ac:dyDescent="0.35"/>
    <row r="208" s="2" customFormat="1" x14ac:dyDescent="0.35"/>
    <row r="209" s="2" customFormat="1" x14ac:dyDescent="0.35"/>
    <row r="210" s="2" customFormat="1" x14ac:dyDescent="0.35"/>
    <row r="211" s="2" customFormat="1" x14ac:dyDescent="0.35"/>
    <row r="212" s="2" customFormat="1" x14ac:dyDescent="0.35"/>
    <row r="213" s="2" customFormat="1" x14ac:dyDescent="0.35"/>
    <row r="214" s="2" customFormat="1" x14ac:dyDescent="0.35"/>
    <row r="215" s="2" customFormat="1" x14ac:dyDescent="0.35"/>
    <row r="216" s="2" customFormat="1" x14ac:dyDescent="0.35"/>
    <row r="217" s="2" customFormat="1" x14ac:dyDescent="0.35"/>
    <row r="218" s="2" customFormat="1" x14ac:dyDescent="0.35"/>
    <row r="219" s="2" customFormat="1" x14ac:dyDescent="0.35"/>
    <row r="220" s="2" customFormat="1" x14ac:dyDescent="0.35"/>
    <row r="221" s="2" customFormat="1" x14ac:dyDescent="0.35"/>
    <row r="222" s="2" customFormat="1" x14ac:dyDescent="0.35"/>
    <row r="223" s="2" customFormat="1" x14ac:dyDescent="0.35"/>
    <row r="224" s="2" customFormat="1" x14ac:dyDescent="0.35"/>
    <row r="225" s="2" customFormat="1" x14ac:dyDescent="0.35"/>
    <row r="226" s="2" customFormat="1" x14ac:dyDescent="0.35"/>
    <row r="227" s="2" customFormat="1" x14ac:dyDescent="0.35"/>
    <row r="228" s="2" customFormat="1" x14ac:dyDescent="0.35"/>
    <row r="229" s="2" customFormat="1" x14ac:dyDescent="0.35"/>
    <row r="230" s="2" customFormat="1" x14ac:dyDescent="0.35"/>
    <row r="231" s="2" customFormat="1" x14ac:dyDescent="0.35"/>
    <row r="232" s="2" customFormat="1" x14ac:dyDescent="0.35"/>
    <row r="233" s="2" customFormat="1" x14ac:dyDescent="0.35"/>
    <row r="234" s="2" customFormat="1" x14ac:dyDescent="0.35"/>
    <row r="235" s="2" customFormat="1" x14ac:dyDescent="0.35"/>
    <row r="236" s="2" customFormat="1" x14ac:dyDescent="0.35"/>
    <row r="237" s="2" customFormat="1" x14ac:dyDescent="0.35"/>
    <row r="238" s="2" customFormat="1" x14ac:dyDescent="0.35"/>
    <row r="239" s="2" customFormat="1" x14ac:dyDescent="0.35"/>
    <row r="240" s="2" customFormat="1" x14ac:dyDescent="0.35"/>
    <row r="241" s="2" customFormat="1" x14ac:dyDescent="0.35"/>
    <row r="242" s="2" customFormat="1" x14ac:dyDescent="0.35"/>
    <row r="243" s="2" customFormat="1" x14ac:dyDescent="0.35"/>
    <row r="244" s="2" customFormat="1" x14ac:dyDescent="0.35"/>
    <row r="245" s="2" customFormat="1" x14ac:dyDescent="0.35"/>
    <row r="246" s="2" customFormat="1" x14ac:dyDescent="0.35"/>
    <row r="247" s="2" customFormat="1" x14ac:dyDescent="0.35"/>
    <row r="248" s="2" customFormat="1" x14ac:dyDescent="0.35"/>
    <row r="249" s="2" customFormat="1" x14ac:dyDescent="0.35"/>
    <row r="250" s="2" customFormat="1" x14ac:dyDescent="0.35"/>
    <row r="251" s="2" customFormat="1" x14ac:dyDescent="0.35"/>
    <row r="252" s="2" customFormat="1" x14ac:dyDescent="0.35"/>
    <row r="253" s="2" customFormat="1" x14ac:dyDescent="0.35"/>
    <row r="254" s="2" customFormat="1" x14ac:dyDescent="0.35"/>
    <row r="255" s="2" customFormat="1" x14ac:dyDescent="0.35"/>
    <row r="256" s="2" customFormat="1" x14ac:dyDescent="0.35"/>
    <row r="257" s="2" customFormat="1" x14ac:dyDescent="0.35"/>
    <row r="258" s="2" customFormat="1" x14ac:dyDescent="0.35"/>
    <row r="259" s="2" customFormat="1" x14ac:dyDescent="0.35"/>
    <row r="260" s="2" customFormat="1" x14ac:dyDescent="0.35"/>
    <row r="261" s="2" customFormat="1" x14ac:dyDescent="0.35"/>
    <row r="262" s="2" customFormat="1" x14ac:dyDescent="0.35"/>
    <row r="263" s="2" customFormat="1" x14ac:dyDescent="0.35"/>
    <row r="264" s="2" customFormat="1" x14ac:dyDescent="0.35"/>
    <row r="265" s="2" customFormat="1" x14ac:dyDescent="0.35"/>
    <row r="266" s="2" customFormat="1" x14ac:dyDescent="0.35"/>
    <row r="267" s="2" customFormat="1" x14ac:dyDescent="0.35"/>
    <row r="268" s="2" customFormat="1" x14ac:dyDescent="0.35"/>
    <row r="269" s="2" customFormat="1" x14ac:dyDescent="0.35"/>
    <row r="270" s="2" customFormat="1" x14ac:dyDescent="0.35"/>
    <row r="271" s="2" customFormat="1" x14ac:dyDescent="0.35"/>
    <row r="272" s="2" customFormat="1" x14ac:dyDescent="0.35"/>
    <row r="273" s="2" customFormat="1" x14ac:dyDescent="0.35"/>
    <row r="274" s="2" customFormat="1" x14ac:dyDescent="0.35"/>
    <row r="275" s="2" customFormat="1" x14ac:dyDescent="0.35"/>
    <row r="276" s="2" customFormat="1" x14ac:dyDescent="0.35"/>
    <row r="277" s="2" customFormat="1" x14ac:dyDescent="0.35"/>
    <row r="278" s="2" customFormat="1" x14ac:dyDescent="0.35"/>
    <row r="279" s="2" customFormat="1" x14ac:dyDescent="0.35"/>
    <row r="280" s="2" customFormat="1" x14ac:dyDescent="0.35"/>
    <row r="281" s="2" customFormat="1" x14ac:dyDescent="0.35"/>
    <row r="282" s="2" customFormat="1" x14ac:dyDescent="0.35"/>
    <row r="283" s="2" customFormat="1" x14ac:dyDescent="0.35"/>
    <row r="284" s="2" customFormat="1" x14ac:dyDescent="0.35"/>
    <row r="285" s="2" customFormat="1" x14ac:dyDescent="0.35"/>
    <row r="286" s="2" customFormat="1" x14ac:dyDescent="0.35"/>
    <row r="287" s="2" customFormat="1" x14ac:dyDescent="0.35"/>
    <row r="288" s="2" customFormat="1" x14ac:dyDescent="0.35"/>
    <row r="289" s="2" customFormat="1" x14ac:dyDescent="0.35"/>
    <row r="290" s="2" customFormat="1" x14ac:dyDescent="0.35"/>
    <row r="291" s="2" customFormat="1" x14ac:dyDescent="0.35"/>
    <row r="292" s="2" customFormat="1" x14ac:dyDescent="0.35"/>
    <row r="293" s="2" customFormat="1" x14ac:dyDescent="0.35"/>
    <row r="294" s="2" customFormat="1" x14ac:dyDescent="0.35"/>
    <row r="295" s="2" customFormat="1" x14ac:dyDescent="0.35"/>
    <row r="296" s="2" customFormat="1" x14ac:dyDescent="0.35"/>
    <row r="297" s="2" customFormat="1" x14ac:dyDescent="0.35"/>
    <row r="298" s="2" customFormat="1" x14ac:dyDescent="0.35"/>
    <row r="299" s="2" customFormat="1" x14ac:dyDescent="0.35"/>
    <row r="300" s="2" customFormat="1" x14ac:dyDescent="0.35"/>
    <row r="301" s="2" customFormat="1" x14ac:dyDescent="0.35"/>
    <row r="302" s="2" customFormat="1" x14ac:dyDescent="0.35"/>
    <row r="303" s="2" customFormat="1" x14ac:dyDescent="0.35"/>
    <row r="304" s="2" customFormat="1" x14ac:dyDescent="0.35"/>
    <row r="305" s="2" customFormat="1" x14ac:dyDescent="0.35"/>
    <row r="306" s="2" customFormat="1" x14ac:dyDescent="0.35"/>
    <row r="307" s="2" customFormat="1" x14ac:dyDescent="0.35"/>
    <row r="308" s="2" customFormat="1" x14ac:dyDescent="0.35"/>
    <row r="309" s="2" customFormat="1" x14ac:dyDescent="0.35"/>
    <row r="310" s="2" customFormat="1" x14ac:dyDescent="0.35"/>
    <row r="311" s="2" customFormat="1" x14ac:dyDescent="0.35"/>
    <row r="312" s="2" customFormat="1" x14ac:dyDescent="0.35"/>
    <row r="313" s="2" customFormat="1" x14ac:dyDescent="0.35"/>
    <row r="314" s="2" customFormat="1" x14ac:dyDescent="0.35"/>
    <row r="315" s="2" customFormat="1" x14ac:dyDescent="0.35"/>
    <row r="316" s="2" customFormat="1" x14ac:dyDescent="0.35"/>
    <row r="317" s="2" customFormat="1" x14ac:dyDescent="0.35"/>
    <row r="318" s="2" customFormat="1" x14ac:dyDescent="0.35"/>
    <row r="319" s="2" customFormat="1" x14ac:dyDescent="0.35"/>
    <row r="320" s="2" customFormat="1" x14ac:dyDescent="0.35"/>
    <row r="321" s="2" customFormat="1" x14ac:dyDescent="0.35"/>
    <row r="322" s="2" customFormat="1" x14ac:dyDescent="0.35"/>
    <row r="323" s="2" customFormat="1" x14ac:dyDescent="0.35"/>
    <row r="324" s="2" customFormat="1" x14ac:dyDescent="0.35"/>
    <row r="325" s="2" customFormat="1" x14ac:dyDescent="0.35"/>
    <row r="326" s="2" customFormat="1" x14ac:dyDescent="0.35"/>
    <row r="327" s="2" customFormat="1" x14ac:dyDescent="0.35"/>
    <row r="328" s="2" customFormat="1" x14ac:dyDescent="0.35"/>
    <row r="329" s="2" customFormat="1" x14ac:dyDescent="0.35"/>
    <row r="330" s="2" customFormat="1" x14ac:dyDescent="0.35"/>
    <row r="331" s="2" customFormat="1" x14ac:dyDescent="0.35"/>
    <row r="332" s="2" customFormat="1" x14ac:dyDescent="0.35"/>
    <row r="333" s="2" customFormat="1" x14ac:dyDescent="0.35"/>
    <row r="334" s="2" customFormat="1" x14ac:dyDescent="0.35"/>
    <row r="335" s="2" customFormat="1" x14ac:dyDescent="0.35"/>
    <row r="336" s="2" customFormat="1" x14ac:dyDescent="0.35"/>
    <row r="337" s="2" customFormat="1" x14ac:dyDescent="0.35"/>
    <row r="338" s="2" customFormat="1" x14ac:dyDescent="0.35"/>
    <row r="339" s="2" customFormat="1" x14ac:dyDescent="0.35"/>
    <row r="340" s="2" customFormat="1" x14ac:dyDescent="0.35"/>
    <row r="341" s="2" customFormat="1" x14ac:dyDescent="0.35"/>
    <row r="342" s="2" customFormat="1" x14ac:dyDescent="0.35"/>
    <row r="343" s="2" customFormat="1" x14ac:dyDescent="0.35"/>
    <row r="344" s="2" customFormat="1" x14ac:dyDescent="0.35"/>
    <row r="345" s="2" customFormat="1" x14ac:dyDescent="0.35"/>
    <row r="346" s="2" customFormat="1" x14ac:dyDescent="0.35"/>
    <row r="347" s="2" customFormat="1" x14ac:dyDescent="0.35"/>
    <row r="348" s="2" customFormat="1" x14ac:dyDescent="0.35"/>
    <row r="349" s="2" customFormat="1" x14ac:dyDescent="0.35"/>
    <row r="350" s="2" customFormat="1" x14ac:dyDescent="0.35"/>
    <row r="351" s="2" customFormat="1" x14ac:dyDescent="0.35"/>
    <row r="352" s="2" customFormat="1" x14ac:dyDescent="0.35"/>
    <row r="353" s="2" customFormat="1" x14ac:dyDescent="0.35"/>
    <row r="354" s="2" customFormat="1" x14ac:dyDescent="0.35"/>
    <row r="355" s="2" customFormat="1" x14ac:dyDescent="0.35"/>
    <row r="356" s="2" customFormat="1" x14ac:dyDescent="0.35"/>
    <row r="357" s="2" customFormat="1" x14ac:dyDescent="0.35"/>
    <row r="358" s="2" customFormat="1" x14ac:dyDescent="0.35"/>
    <row r="359" s="2" customFormat="1" x14ac:dyDescent="0.35"/>
    <row r="360" s="2" customFormat="1" x14ac:dyDescent="0.35"/>
    <row r="361" s="2" customFormat="1" x14ac:dyDescent="0.35"/>
    <row r="362" s="2" customFormat="1" x14ac:dyDescent="0.35"/>
    <row r="363" s="2" customFormat="1" x14ac:dyDescent="0.35"/>
    <row r="364" s="2" customFormat="1" x14ac:dyDescent="0.35"/>
    <row r="365" s="2" customFormat="1" x14ac:dyDescent="0.35"/>
    <row r="366" s="2" customFormat="1" x14ac:dyDescent="0.35"/>
    <row r="367" s="2" customFormat="1" x14ac:dyDescent="0.35"/>
    <row r="368" s="2" customFormat="1" x14ac:dyDescent="0.35"/>
    <row r="369" s="2" customFormat="1" x14ac:dyDescent="0.35"/>
    <row r="370" s="2" customFormat="1" x14ac:dyDescent="0.35"/>
    <row r="371" s="2" customFormat="1" x14ac:dyDescent="0.35"/>
    <row r="372" s="2" customFormat="1" x14ac:dyDescent="0.35"/>
    <row r="373" s="2" customFormat="1" x14ac:dyDescent="0.35"/>
    <row r="374" s="2" customFormat="1" x14ac:dyDescent="0.35"/>
    <row r="375" s="2" customFormat="1" x14ac:dyDescent="0.35"/>
    <row r="376" s="2" customFormat="1" x14ac:dyDescent="0.35"/>
    <row r="377" s="2" customFormat="1" x14ac:dyDescent="0.35"/>
    <row r="378" s="2" customFormat="1" x14ac:dyDescent="0.35"/>
    <row r="379" s="2" customFormat="1" x14ac:dyDescent="0.35"/>
    <row r="380" s="2" customFormat="1" x14ac:dyDescent="0.35"/>
    <row r="381" s="2" customFormat="1" x14ac:dyDescent="0.35"/>
    <row r="382" s="2" customFormat="1" x14ac:dyDescent="0.35"/>
    <row r="383" s="2" customFormat="1" x14ac:dyDescent="0.35"/>
    <row r="384" s="2" customFormat="1" x14ac:dyDescent="0.35"/>
    <row r="385" s="2" customFormat="1" x14ac:dyDescent="0.35"/>
    <row r="386" s="2" customFormat="1" x14ac:dyDescent="0.35"/>
    <row r="387" s="2" customFormat="1" x14ac:dyDescent="0.35"/>
    <row r="388" s="2" customFormat="1" x14ac:dyDescent="0.35"/>
    <row r="389" s="2" customFormat="1" x14ac:dyDescent="0.35"/>
    <row r="390" s="2" customFormat="1" x14ac:dyDescent="0.35"/>
    <row r="391" s="2" customFormat="1" x14ac:dyDescent="0.35"/>
    <row r="392" s="2" customFormat="1" x14ac:dyDescent="0.35"/>
    <row r="393" s="2" customFormat="1" x14ac:dyDescent="0.35"/>
    <row r="394" s="2" customFormat="1" x14ac:dyDescent="0.35"/>
    <row r="395" s="2" customFormat="1" x14ac:dyDescent="0.35"/>
    <row r="396" s="2" customFormat="1" x14ac:dyDescent="0.35"/>
    <row r="397" s="2" customFormat="1" x14ac:dyDescent="0.35"/>
    <row r="398" s="2" customFormat="1" x14ac:dyDescent="0.35"/>
    <row r="399" s="2" customFormat="1" x14ac:dyDescent="0.35"/>
    <row r="400" s="2" customFormat="1" x14ac:dyDescent="0.35"/>
    <row r="401" s="2" customFormat="1" x14ac:dyDescent="0.35"/>
    <row r="402" s="2" customFormat="1" x14ac:dyDescent="0.35"/>
    <row r="403" s="2" customFormat="1" x14ac:dyDescent="0.35"/>
    <row r="404" s="2" customFormat="1" x14ac:dyDescent="0.35"/>
    <row r="405" s="2" customFormat="1" x14ac:dyDescent="0.35"/>
    <row r="406" s="2" customFormat="1" x14ac:dyDescent="0.35"/>
    <row r="407" s="2" customFormat="1" x14ac:dyDescent="0.35"/>
    <row r="408" s="2" customFormat="1" x14ac:dyDescent="0.35"/>
    <row r="409" s="2" customFormat="1" x14ac:dyDescent="0.35"/>
    <row r="410" s="2" customFormat="1" x14ac:dyDescent="0.35"/>
    <row r="411" s="2" customFormat="1" x14ac:dyDescent="0.35"/>
    <row r="412" s="2" customFormat="1" x14ac:dyDescent="0.35"/>
    <row r="413" s="2" customFormat="1" x14ac:dyDescent="0.35"/>
    <row r="414" s="2" customFormat="1" x14ac:dyDescent="0.35"/>
    <row r="415" s="2" customFormat="1" x14ac:dyDescent="0.35"/>
    <row r="416" s="2" customFormat="1" x14ac:dyDescent="0.35"/>
    <row r="417" s="2" customFormat="1" x14ac:dyDescent="0.35"/>
    <row r="418" s="2" customFormat="1" x14ac:dyDescent="0.35"/>
    <row r="419" s="2" customFormat="1" x14ac:dyDescent="0.35"/>
    <row r="420" s="2" customFormat="1" x14ac:dyDescent="0.35"/>
    <row r="421" s="2" customFormat="1" x14ac:dyDescent="0.35"/>
    <row r="422" s="2" customFormat="1" x14ac:dyDescent="0.35"/>
    <row r="423" s="2" customFormat="1" x14ac:dyDescent="0.35"/>
    <row r="424" s="2" customFormat="1" x14ac:dyDescent="0.35"/>
    <row r="425" s="2" customFormat="1" x14ac:dyDescent="0.35"/>
    <row r="426" s="2" customFormat="1" x14ac:dyDescent="0.35"/>
    <row r="427" s="2" customFormat="1" x14ac:dyDescent="0.35"/>
    <row r="428" s="2" customFormat="1" x14ac:dyDescent="0.35"/>
    <row r="429" s="2" customFormat="1" x14ac:dyDescent="0.35"/>
    <row r="430" s="2" customFormat="1" x14ac:dyDescent="0.35"/>
    <row r="431" s="2" customFormat="1" x14ac:dyDescent="0.35"/>
    <row r="432" s="2" customFormat="1" x14ac:dyDescent="0.35"/>
    <row r="433" s="2" customFormat="1" x14ac:dyDescent="0.35"/>
    <row r="434" s="2" customFormat="1" x14ac:dyDescent="0.35"/>
    <row r="435" s="2" customFormat="1" x14ac:dyDescent="0.35"/>
    <row r="436" s="2" customFormat="1" x14ac:dyDescent="0.35"/>
    <row r="437" s="2" customFormat="1" x14ac:dyDescent="0.35"/>
    <row r="438" s="2" customFormat="1" x14ac:dyDescent="0.35"/>
    <row r="439" s="2" customFormat="1" x14ac:dyDescent="0.35"/>
    <row r="440" s="2" customFormat="1" x14ac:dyDescent="0.35"/>
    <row r="441" s="2" customFormat="1" x14ac:dyDescent="0.35"/>
    <row r="442" s="2" customFormat="1" x14ac:dyDescent="0.35"/>
    <row r="443" s="2" customFormat="1" x14ac:dyDescent="0.35"/>
    <row r="444" s="2" customFormat="1" x14ac:dyDescent="0.35"/>
    <row r="445" s="2" customFormat="1" x14ac:dyDescent="0.35"/>
    <row r="446" s="2" customFormat="1" x14ac:dyDescent="0.35"/>
    <row r="447" s="2" customFormat="1" x14ac:dyDescent="0.35"/>
    <row r="448" s="2" customFormat="1" x14ac:dyDescent="0.35"/>
    <row r="449" s="2" customFormat="1" x14ac:dyDescent="0.35"/>
    <row r="450" s="2" customFormat="1" x14ac:dyDescent="0.35"/>
    <row r="451" s="2" customFormat="1" x14ac:dyDescent="0.35"/>
    <row r="452" s="2" customFormat="1" x14ac:dyDescent="0.35"/>
    <row r="453" s="2" customFormat="1" x14ac:dyDescent="0.35"/>
    <row r="454" s="2" customFormat="1" x14ac:dyDescent="0.35"/>
    <row r="455" s="2" customFormat="1" x14ac:dyDescent="0.35"/>
    <row r="456" s="2" customFormat="1" x14ac:dyDescent="0.35"/>
    <row r="457" s="2" customFormat="1" x14ac:dyDescent="0.35"/>
    <row r="458" s="2" customFormat="1" x14ac:dyDescent="0.35"/>
    <row r="459" s="2" customFormat="1" x14ac:dyDescent="0.35"/>
    <row r="460" s="2" customFormat="1" x14ac:dyDescent="0.35"/>
    <row r="461" s="2" customFormat="1" x14ac:dyDescent="0.35"/>
    <row r="462" s="2" customFormat="1" x14ac:dyDescent="0.35"/>
    <row r="463" s="2" customFormat="1" x14ac:dyDescent="0.35"/>
    <row r="464" s="2" customFormat="1" x14ac:dyDescent="0.35"/>
    <row r="465" s="2" customFormat="1" x14ac:dyDescent="0.35"/>
    <row r="466" s="2" customFormat="1" x14ac:dyDescent="0.35"/>
    <row r="467" s="2" customFormat="1" x14ac:dyDescent="0.35"/>
    <row r="468" s="2" customFormat="1" x14ac:dyDescent="0.35"/>
    <row r="469" s="2" customFormat="1" x14ac:dyDescent="0.35"/>
    <row r="470" s="2" customFormat="1" x14ac:dyDescent="0.35"/>
    <row r="471" s="2" customFormat="1" x14ac:dyDescent="0.35"/>
    <row r="472" s="2" customFormat="1" x14ac:dyDescent="0.35"/>
    <row r="473" s="2" customFormat="1" x14ac:dyDescent="0.35"/>
    <row r="474" s="2" customFormat="1" x14ac:dyDescent="0.35"/>
    <row r="475" s="2" customFormat="1" x14ac:dyDescent="0.35"/>
    <row r="476" s="2" customFormat="1" x14ac:dyDescent="0.35"/>
    <row r="477" s="2" customFormat="1" x14ac:dyDescent="0.35"/>
    <row r="478" s="2" customFormat="1" x14ac:dyDescent="0.35"/>
    <row r="479" s="2" customFormat="1" x14ac:dyDescent="0.35"/>
    <row r="480" s="2" customFormat="1" x14ac:dyDescent="0.35"/>
    <row r="481" s="2" customFormat="1" x14ac:dyDescent="0.35"/>
    <row r="482" s="2" customFormat="1" x14ac:dyDescent="0.35"/>
    <row r="483" s="2" customFormat="1" x14ac:dyDescent="0.35"/>
    <row r="484" s="2" customFormat="1" x14ac:dyDescent="0.35"/>
    <row r="485" s="2" customFormat="1" x14ac:dyDescent="0.35"/>
    <row r="486" s="2" customFormat="1" x14ac:dyDescent="0.35"/>
    <row r="487" s="2" customFormat="1" x14ac:dyDescent="0.35"/>
    <row r="488" s="2" customFormat="1" x14ac:dyDescent="0.35"/>
    <row r="489" s="2" customFormat="1" x14ac:dyDescent="0.35"/>
    <row r="490" s="2" customFormat="1" x14ac:dyDescent="0.35"/>
    <row r="491" s="2" customFormat="1" x14ac:dyDescent="0.35"/>
    <row r="492" s="2" customFormat="1" x14ac:dyDescent="0.35"/>
    <row r="493" s="2" customFormat="1" x14ac:dyDescent="0.35"/>
    <row r="494" s="2" customFormat="1" x14ac:dyDescent="0.35"/>
    <row r="495" s="2" customFormat="1" x14ac:dyDescent="0.35"/>
    <row r="496" s="2" customFormat="1" x14ac:dyDescent="0.35"/>
    <row r="497" s="2" customFormat="1" x14ac:dyDescent="0.35"/>
    <row r="498" s="2" customFormat="1" x14ac:dyDescent="0.35"/>
    <row r="499" s="2" customFormat="1" x14ac:dyDescent="0.35"/>
    <row r="500" s="2" customFormat="1" x14ac:dyDescent="0.35"/>
    <row r="501" s="2" customFormat="1" x14ac:dyDescent="0.35"/>
    <row r="502" s="2" customFormat="1" x14ac:dyDescent="0.35"/>
    <row r="503" s="2" customFormat="1" x14ac:dyDescent="0.35"/>
    <row r="504" s="2" customFormat="1" x14ac:dyDescent="0.35"/>
    <row r="505" s="2" customFormat="1" x14ac:dyDescent="0.35"/>
    <row r="506" s="2" customFormat="1" x14ac:dyDescent="0.35"/>
    <row r="507" s="2" customFormat="1" x14ac:dyDescent="0.35"/>
    <row r="508" s="2" customFormat="1" x14ac:dyDescent="0.35"/>
    <row r="509" s="2" customFormat="1" x14ac:dyDescent="0.35"/>
    <row r="510" s="2" customFormat="1" x14ac:dyDescent="0.35"/>
    <row r="511" s="2" customFormat="1" x14ac:dyDescent="0.35"/>
    <row r="512" s="2" customFormat="1" x14ac:dyDescent="0.35"/>
    <row r="513" s="2" customFormat="1" x14ac:dyDescent="0.35"/>
    <row r="514" s="2" customFormat="1" x14ac:dyDescent="0.35"/>
    <row r="515" s="2" customFormat="1" x14ac:dyDescent="0.35"/>
    <row r="516" s="2" customFormat="1" x14ac:dyDescent="0.35"/>
    <row r="517" s="2" customFormat="1" x14ac:dyDescent="0.35"/>
    <row r="518" s="2" customFormat="1" x14ac:dyDescent="0.35"/>
    <row r="519" s="2" customFormat="1" x14ac:dyDescent="0.35"/>
    <row r="520" s="2" customFormat="1" x14ac:dyDescent="0.35"/>
    <row r="521" s="2" customFormat="1" x14ac:dyDescent="0.35"/>
    <row r="522" s="2" customFormat="1" x14ac:dyDescent="0.35"/>
    <row r="523" s="2" customFormat="1" x14ac:dyDescent="0.35"/>
    <row r="524" s="2" customFormat="1" x14ac:dyDescent="0.35"/>
    <row r="525" s="2" customFormat="1" x14ac:dyDescent="0.35"/>
    <row r="526" s="2" customFormat="1" x14ac:dyDescent="0.35"/>
    <row r="527" s="2" customFormat="1" x14ac:dyDescent="0.35"/>
    <row r="528" s="2" customFormat="1" x14ac:dyDescent="0.35"/>
    <row r="529" s="2" customFormat="1" x14ac:dyDescent="0.35"/>
    <row r="530" s="2" customFormat="1" x14ac:dyDescent="0.35"/>
    <row r="531" s="2" customFormat="1" x14ac:dyDescent="0.35"/>
    <row r="532" s="2" customFormat="1" x14ac:dyDescent="0.35"/>
    <row r="533" s="2" customFormat="1" x14ac:dyDescent="0.35"/>
    <row r="534" s="2" customFormat="1" x14ac:dyDescent="0.35"/>
    <row r="535" s="2" customFormat="1" x14ac:dyDescent="0.35"/>
    <row r="536" s="2" customFormat="1" x14ac:dyDescent="0.35"/>
    <row r="537" s="2" customFormat="1" x14ac:dyDescent="0.35"/>
    <row r="538" s="2" customFormat="1" x14ac:dyDescent="0.35"/>
    <row r="539" s="2" customFormat="1" x14ac:dyDescent="0.35"/>
    <row r="540" s="2" customFormat="1" x14ac:dyDescent="0.35"/>
    <row r="541" s="2" customFormat="1" x14ac:dyDescent="0.35"/>
    <row r="542" s="2" customFormat="1" x14ac:dyDescent="0.35"/>
    <row r="543" s="2" customFormat="1" x14ac:dyDescent="0.35"/>
    <row r="544" s="2" customFormat="1" x14ac:dyDescent="0.35"/>
    <row r="545" s="2" customFormat="1" x14ac:dyDescent="0.35"/>
    <row r="546" s="2" customFormat="1" x14ac:dyDescent="0.35"/>
    <row r="547" s="2" customFormat="1" x14ac:dyDescent="0.35"/>
    <row r="548" s="2" customFormat="1" x14ac:dyDescent="0.35"/>
    <row r="549" s="2" customFormat="1" x14ac:dyDescent="0.35"/>
    <row r="550" s="2" customFormat="1" x14ac:dyDescent="0.35"/>
    <row r="551" s="2" customFormat="1" x14ac:dyDescent="0.35"/>
    <row r="552" s="2" customFormat="1" x14ac:dyDescent="0.35"/>
    <row r="553" s="2" customFormat="1" x14ac:dyDescent="0.35"/>
    <row r="554" s="2" customFormat="1" x14ac:dyDescent="0.35"/>
    <row r="555" s="2" customFormat="1" x14ac:dyDescent="0.35"/>
    <row r="556" s="2" customFormat="1" x14ac:dyDescent="0.35"/>
    <row r="557" s="2" customFormat="1" x14ac:dyDescent="0.35"/>
    <row r="558" s="2" customFormat="1" x14ac:dyDescent="0.35"/>
    <row r="559" s="2" customFormat="1" x14ac:dyDescent="0.35"/>
    <row r="560" s="2" customFormat="1" x14ac:dyDescent="0.35"/>
    <row r="561" s="2" customFormat="1" x14ac:dyDescent="0.35"/>
    <row r="562" s="2" customFormat="1" x14ac:dyDescent="0.35"/>
    <row r="563" s="2" customFormat="1" x14ac:dyDescent="0.35"/>
    <row r="564" s="2" customFormat="1" x14ac:dyDescent="0.35"/>
    <row r="565" s="2" customFormat="1" x14ac:dyDescent="0.35"/>
    <row r="566" s="2" customFormat="1" x14ac:dyDescent="0.35"/>
    <row r="567" s="2" customFormat="1" x14ac:dyDescent="0.35"/>
    <row r="568" s="2" customFormat="1" x14ac:dyDescent="0.35"/>
    <row r="569" s="2" customFormat="1" x14ac:dyDescent="0.35"/>
    <row r="570" s="2" customFormat="1" x14ac:dyDescent="0.35"/>
    <row r="571" s="2" customFormat="1" x14ac:dyDescent="0.35"/>
    <row r="572" s="2" customFormat="1" x14ac:dyDescent="0.35"/>
    <row r="573" s="2" customFormat="1" x14ac:dyDescent="0.35"/>
    <row r="574" s="2" customFormat="1" x14ac:dyDescent="0.35"/>
    <row r="575" s="2" customFormat="1" x14ac:dyDescent="0.35"/>
    <row r="576" s="2" customFormat="1" x14ac:dyDescent="0.35"/>
    <row r="577" s="2" customFormat="1" x14ac:dyDescent="0.35"/>
    <row r="578" s="2" customFormat="1" x14ac:dyDescent="0.35"/>
    <row r="579" s="2" customFormat="1" x14ac:dyDescent="0.35"/>
    <row r="580" s="2" customFormat="1" x14ac:dyDescent="0.35"/>
    <row r="581" s="2" customFormat="1" x14ac:dyDescent="0.35"/>
    <row r="582" s="2" customFormat="1" x14ac:dyDescent="0.35"/>
    <row r="583" s="2" customFormat="1" x14ac:dyDescent="0.35"/>
    <row r="584" s="2" customFormat="1" x14ac:dyDescent="0.35"/>
    <row r="585" s="2" customFormat="1" x14ac:dyDescent="0.35"/>
    <row r="586" s="2" customFormat="1" x14ac:dyDescent="0.35"/>
    <row r="587" s="2" customFormat="1" x14ac:dyDescent="0.35"/>
    <row r="588" s="2" customFormat="1" x14ac:dyDescent="0.35"/>
    <row r="589" s="2" customFormat="1" x14ac:dyDescent="0.35"/>
    <row r="590" s="2" customFormat="1" x14ac:dyDescent="0.35"/>
    <row r="591" s="2" customFormat="1" x14ac:dyDescent="0.35"/>
    <row r="592" s="2" customFormat="1" x14ac:dyDescent="0.35"/>
    <row r="593" s="2" customFormat="1" x14ac:dyDescent="0.35"/>
    <row r="594" s="2" customFormat="1" x14ac:dyDescent="0.35"/>
    <row r="595" s="2" customFormat="1" x14ac:dyDescent="0.35"/>
    <row r="596" s="2" customFormat="1" x14ac:dyDescent="0.35"/>
    <row r="597" s="2" customFormat="1" x14ac:dyDescent="0.35"/>
    <row r="598" s="2" customFormat="1" x14ac:dyDescent="0.35"/>
    <row r="599" s="2" customFormat="1" x14ac:dyDescent="0.35"/>
    <row r="600" s="2" customFormat="1" x14ac:dyDescent="0.35"/>
    <row r="601" s="2" customFormat="1" x14ac:dyDescent="0.35"/>
    <row r="602" s="2" customFormat="1" x14ac:dyDescent="0.35"/>
    <row r="603" s="2" customFormat="1" x14ac:dyDescent="0.35"/>
    <row r="604" s="2" customFormat="1" x14ac:dyDescent="0.35"/>
    <row r="605" s="2" customFormat="1" x14ac:dyDescent="0.35"/>
    <row r="606" s="2" customFormat="1" x14ac:dyDescent="0.35"/>
    <row r="607" s="2" customFormat="1" x14ac:dyDescent="0.35"/>
    <row r="608" s="2" customFormat="1" x14ac:dyDescent="0.35"/>
    <row r="609" s="2" customFormat="1" x14ac:dyDescent="0.35"/>
    <row r="610" s="2" customFormat="1" x14ac:dyDescent="0.35"/>
    <row r="611" s="2" customFormat="1" x14ac:dyDescent="0.35"/>
    <row r="612" s="2" customFormat="1" x14ac:dyDescent="0.35"/>
    <row r="613" s="2" customFormat="1" x14ac:dyDescent="0.35"/>
    <row r="614" s="2" customFormat="1" x14ac:dyDescent="0.35"/>
    <row r="615" s="2" customFormat="1" x14ac:dyDescent="0.35"/>
    <row r="616" s="2" customFormat="1" x14ac:dyDescent="0.35"/>
    <row r="617" s="2" customFormat="1" x14ac:dyDescent="0.35"/>
    <row r="618" s="2" customFormat="1" x14ac:dyDescent="0.35"/>
    <row r="619" s="2" customFormat="1" x14ac:dyDescent="0.35"/>
    <row r="620" s="2" customFormat="1" x14ac:dyDescent="0.35"/>
    <row r="621" s="2" customFormat="1" x14ac:dyDescent="0.35"/>
    <row r="622" s="2" customFormat="1" x14ac:dyDescent="0.35"/>
    <row r="623" s="2" customFormat="1" x14ac:dyDescent="0.35"/>
    <row r="624" s="2" customFormat="1" x14ac:dyDescent="0.35"/>
    <row r="625" s="2" customFormat="1" x14ac:dyDescent="0.35"/>
    <row r="626" s="2" customFormat="1" x14ac:dyDescent="0.35"/>
    <row r="627" s="2" customFormat="1" x14ac:dyDescent="0.35"/>
    <row r="628" s="2" customFormat="1" x14ac:dyDescent="0.35"/>
    <row r="629" s="2" customFormat="1" x14ac:dyDescent="0.35"/>
    <row r="630" s="2" customFormat="1" x14ac:dyDescent="0.35"/>
    <row r="631" s="2" customFormat="1" x14ac:dyDescent="0.35"/>
    <row r="632" s="2" customFormat="1" x14ac:dyDescent="0.35"/>
    <row r="633" s="2" customFormat="1" x14ac:dyDescent="0.35"/>
    <row r="634" s="2" customFormat="1" x14ac:dyDescent="0.35"/>
    <row r="635" s="2" customFormat="1" x14ac:dyDescent="0.35"/>
    <row r="636" s="2" customFormat="1" x14ac:dyDescent="0.35"/>
    <row r="637" s="2" customFormat="1" x14ac:dyDescent="0.35"/>
    <row r="638" s="2" customFormat="1" x14ac:dyDescent="0.35"/>
    <row r="639" s="2" customFormat="1" x14ac:dyDescent="0.35"/>
    <row r="640" s="2" customFormat="1" x14ac:dyDescent="0.35"/>
    <row r="641" s="2" customFormat="1" x14ac:dyDescent="0.35"/>
    <row r="642" s="2" customFormat="1" x14ac:dyDescent="0.35"/>
    <row r="643" s="2" customFormat="1" x14ac:dyDescent="0.35"/>
    <row r="644" s="2" customFormat="1" x14ac:dyDescent="0.35"/>
    <row r="645" s="2" customFormat="1" x14ac:dyDescent="0.35"/>
    <row r="646" s="2" customFormat="1" x14ac:dyDescent="0.35"/>
    <row r="647" s="2" customFormat="1" x14ac:dyDescent="0.35"/>
    <row r="648" s="2" customFormat="1" x14ac:dyDescent="0.35"/>
    <row r="649" s="2" customFormat="1" x14ac:dyDescent="0.35"/>
    <row r="650" s="2" customFormat="1" x14ac:dyDescent="0.35"/>
    <row r="651" s="2" customFormat="1" x14ac:dyDescent="0.35"/>
    <row r="652" s="2" customFormat="1" x14ac:dyDescent="0.35"/>
    <row r="653" s="2" customFormat="1" x14ac:dyDescent="0.35"/>
    <row r="654" s="2" customFormat="1" x14ac:dyDescent="0.35"/>
    <row r="655" s="2" customFormat="1" x14ac:dyDescent="0.35"/>
    <row r="656" s="2" customFormat="1" x14ac:dyDescent="0.35"/>
    <row r="657" s="2" customFormat="1" x14ac:dyDescent="0.35"/>
    <row r="658" s="2" customFormat="1" x14ac:dyDescent="0.35"/>
    <row r="659" s="2" customFormat="1" x14ac:dyDescent="0.35"/>
    <row r="660" s="2" customFormat="1" x14ac:dyDescent="0.35"/>
    <row r="661" s="2" customFormat="1" x14ac:dyDescent="0.35"/>
    <row r="662" s="2" customFormat="1" x14ac:dyDescent="0.35"/>
    <row r="663" s="2" customFormat="1" x14ac:dyDescent="0.35"/>
    <row r="664" s="2" customFormat="1" x14ac:dyDescent="0.35"/>
    <row r="665" s="2" customFormat="1" x14ac:dyDescent="0.35"/>
    <row r="666" s="2" customFormat="1" x14ac:dyDescent="0.35"/>
    <row r="667" s="2" customFormat="1" x14ac:dyDescent="0.35"/>
    <row r="668" s="2" customFormat="1" x14ac:dyDescent="0.35"/>
    <row r="669" s="2" customFormat="1" x14ac:dyDescent="0.35"/>
    <row r="670" s="2" customFormat="1" x14ac:dyDescent="0.35"/>
    <row r="671" s="2" customFormat="1" x14ac:dyDescent="0.35"/>
    <row r="672" s="2" customFormat="1" x14ac:dyDescent="0.35"/>
    <row r="673" s="2" customFormat="1" x14ac:dyDescent="0.35"/>
    <row r="674" s="2" customFormat="1" x14ac:dyDescent="0.35"/>
    <row r="675" s="2" customFormat="1" x14ac:dyDescent="0.35"/>
    <row r="676" s="2" customFormat="1" x14ac:dyDescent="0.35"/>
    <row r="677" s="2" customFormat="1" x14ac:dyDescent="0.35"/>
    <row r="678" s="2" customFormat="1" x14ac:dyDescent="0.35"/>
    <row r="679" s="2" customFormat="1" x14ac:dyDescent="0.35"/>
    <row r="680" s="2" customFormat="1" x14ac:dyDescent="0.35"/>
    <row r="681" s="2" customFormat="1" x14ac:dyDescent="0.35"/>
    <row r="682" s="2" customFormat="1" x14ac:dyDescent="0.35"/>
    <row r="683" s="2" customFormat="1" x14ac:dyDescent="0.35"/>
    <row r="684" s="2" customFormat="1" x14ac:dyDescent="0.35"/>
    <row r="685" s="2" customFormat="1" x14ac:dyDescent="0.35"/>
    <row r="686" s="2" customFormat="1" x14ac:dyDescent="0.35"/>
    <row r="687" s="2" customFormat="1" x14ac:dyDescent="0.35"/>
    <row r="688" s="2" customFormat="1" x14ac:dyDescent="0.35"/>
    <row r="689" s="2" customFormat="1" x14ac:dyDescent="0.35"/>
    <row r="690" s="2" customFormat="1" x14ac:dyDescent="0.35"/>
    <row r="691" s="2" customFormat="1" x14ac:dyDescent="0.35"/>
    <row r="692" s="2" customFormat="1" x14ac:dyDescent="0.35"/>
    <row r="693" s="2" customFormat="1" x14ac:dyDescent="0.35"/>
    <row r="694" s="2" customFormat="1" x14ac:dyDescent="0.35"/>
    <row r="695" s="2" customFormat="1" x14ac:dyDescent="0.35"/>
    <row r="696" s="2" customFormat="1" x14ac:dyDescent="0.35"/>
    <row r="697" s="2" customFormat="1" x14ac:dyDescent="0.35"/>
    <row r="698" s="2" customFormat="1" x14ac:dyDescent="0.35"/>
    <row r="699" s="2" customFormat="1" x14ac:dyDescent="0.35"/>
    <row r="700" s="2" customFormat="1" x14ac:dyDescent="0.35"/>
    <row r="701" s="2" customFormat="1" x14ac:dyDescent="0.35"/>
    <row r="702" s="2" customFormat="1" x14ac:dyDescent="0.35"/>
    <row r="703" s="2" customFormat="1" x14ac:dyDescent="0.35"/>
    <row r="704" s="2" customFormat="1" x14ac:dyDescent="0.35"/>
    <row r="705" s="2" customFormat="1" x14ac:dyDescent="0.35"/>
    <row r="706" s="2" customFormat="1" x14ac:dyDescent="0.35"/>
    <row r="707" s="2" customFormat="1" x14ac:dyDescent="0.35"/>
    <row r="708" s="2" customFormat="1" x14ac:dyDescent="0.35"/>
    <row r="709" s="2" customFormat="1" x14ac:dyDescent="0.35"/>
    <row r="710" s="2" customFormat="1" x14ac:dyDescent="0.35"/>
    <row r="711" s="2" customFormat="1" x14ac:dyDescent="0.35"/>
    <row r="712" s="2" customFormat="1" x14ac:dyDescent="0.35"/>
    <row r="713" s="2" customFormat="1" x14ac:dyDescent="0.35"/>
    <row r="714" s="2" customFormat="1" x14ac:dyDescent="0.35"/>
    <row r="715" s="2" customFormat="1" x14ac:dyDescent="0.35"/>
    <row r="716" s="2" customFormat="1" x14ac:dyDescent="0.35"/>
    <row r="717" s="2" customFormat="1" x14ac:dyDescent="0.35"/>
    <row r="718" s="2" customFormat="1" x14ac:dyDescent="0.35"/>
    <row r="719" s="2" customFormat="1" x14ac:dyDescent="0.35"/>
    <row r="720" s="2" customFormat="1" x14ac:dyDescent="0.35"/>
    <row r="721" s="2" customFormat="1" x14ac:dyDescent="0.35"/>
    <row r="722" s="2" customFormat="1" x14ac:dyDescent="0.35"/>
    <row r="723" s="2" customFormat="1" x14ac:dyDescent="0.35"/>
    <row r="724" s="2" customFormat="1" x14ac:dyDescent="0.35"/>
    <row r="725" s="2" customFormat="1" x14ac:dyDescent="0.35"/>
    <row r="726" s="2" customFormat="1" x14ac:dyDescent="0.35"/>
    <row r="727" s="2" customFormat="1" x14ac:dyDescent="0.35"/>
    <row r="728" s="2" customFormat="1" x14ac:dyDescent="0.35"/>
    <row r="729" s="2" customFormat="1" x14ac:dyDescent="0.35"/>
    <row r="730" s="2" customFormat="1" x14ac:dyDescent="0.35"/>
    <row r="731" s="2" customFormat="1" x14ac:dyDescent="0.35"/>
    <row r="732" s="2" customFormat="1" x14ac:dyDescent="0.35"/>
    <row r="733" s="2" customFormat="1" x14ac:dyDescent="0.35"/>
    <row r="734" s="2" customFormat="1" x14ac:dyDescent="0.35"/>
    <row r="735" s="2" customFormat="1" x14ac:dyDescent="0.35"/>
    <row r="736" s="2" customFormat="1" x14ac:dyDescent="0.35"/>
    <row r="737" s="2" customFormat="1" x14ac:dyDescent="0.35"/>
    <row r="738" s="2" customFormat="1" x14ac:dyDescent="0.35"/>
    <row r="739" s="2" customFormat="1" x14ac:dyDescent="0.35"/>
    <row r="740" s="2" customFormat="1" x14ac:dyDescent="0.35"/>
    <row r="741" s="2" customFormat="1" x14ac:dyDescent="0.35"/>
    <row r="742" s="2" customFormat="1" x14ac:dyDescent="0.35"/>
    <row r="743" s="2" customFormat="1" x14ac:dyDescent="0.35"/>
    <row r="744" s="2" customFormat="1" x14ac:dyDescent="0.35"/>
    <row r="745" s="2" customFormat="1" x14ac:dyDescent="0.35"/>
    <row r="746" s="2" customFormat="1" x14ac:dyDescent="0.35"/>
    <row r="747" s="2" customFormat="1" x14ac:dyDescent="0.35"/>
    <row r="748" s="2" customFormat="1" x14ac:dyDescent="0.35"/>
    <row r="749" s="2" customFormat="1" x14ac:dyDescent="0.35"/>
    <row r="750" s="2" customFormat="1" x14ac:dyDescent="0.35"/>
    <row r="751" s="2" customFormat="1" x14ac:dyDescent="0.35"/>
    <row r="752" s="2" customFormat="1" x14ac:dyDescent="0.35"/>
    <row r="753" spans="1:7" s="2" customFormat="1" x14ac:dyDescent="0.35"/>
    <row r="754" spans="1:7" x14ac:dyDescent="0.35">
      <c r="A754" s="2"/>
      <c r="B754" s="2"/>
      <c r="C754" s="2"/>
      <c r="D754" s="2"/>
      <c r="E754" s="2"/>
      <c r="F754" s="2"/>
      <c r="G754" s="2"/>
    </row>
    <row r="755" spans="1:7" x14ac:dyDescent="0.35">
      <c r="A755" s="2"/>
      <c r="B755" s="2"/>
      <c r="C755" s="2"/>
      <c r="D755" s="2"/>
      <c r="E755" s="2"/>
      <c r="F755" s="2"/>
      <c r="G755" s="2"/>
    </row>
    <row r="756" spans="1:7" x14ac:dyDescent="0.35">
      <c r="A756" s="2"/>
      <c r="B756" s="2"/>
      <c r="C756" s="2"/>
      <c r="D756" s="2"/>
      <c r="E756" s="2"/>
      <c r="F756" s="2"/>
      <c r="G756" s="2"/>
    </row>
    <row r="757" spans="1:7" x14ac:dyDescent="0.35">
      <c r="A757" s="2"/>
      <c r="B757" s="2"/>
      <c r="C757" s="2"/>
      <c r="D757" s="2"/>
      <c r="E757" s="2"/>
      <c r="F757" s="2"/>
      <c r="G757" s="2"/>
    </row>
    <row r="758" spans="1:7" x14ac:dyDescent="0.35">
      <c r="A758" s="2"/>
      <c r="B758" s="2"/>
      <c r="C758" s="2"/>
      <c r="D758" s="2"/>
      <c r="E758" s="2"/>
      <c r="F758" s="2"/>
      <c r="G758" s="2"/>
    </row>
    <row r="759" spans="1:7" x14ac:dyDescent="0.35">
      <c r="A759" s="2"/>
      <c r="B759" s="2"/>
      <c r="C759" s="2"/>
      <c r="D759" s="2"/>
      <c r="E759" s="2"/>
      <c r="F759" s="2"/>
      <c r="G759" s="2"/>
    </row>
    <row r="760" spans="1:7" x14ac:dyDescent="0.35">
      <c r="A760" s="2"/>
      <c r="B760" s="2"/>
      <c r="C760" s="2"/>
      <c r="D760" s="2"/>
      <c r="E760" s="2"/>
      <c r="F760" s="2"/>
      <c r="G760" s="2"/>
    </row>
    <row r="761" spans="1:7" x14ac:dyDescent="0.35">
      <c r="A761" s="2"/>
      <c r="B761" s="2"/>
      <c r="C761" s="2"/>
      <c r="D761" s="2"/>
      <c r="E761" s="2"/>
      <c r="F761" s="2"/>
      <c r="G761" s="2"/>
    </row>
    <row r="762" spans="1:7" x14ac:dyDescent="0.35">
      <c r="A762" s="2"/>
      <c r="B762" s="2"/>
      <c r="C762" s="2"/>
      <c r="D762" s="2"/>
      <c r="E762" s="2"/>
      <c r="F762" s="2"/>
      <c r="G762" s="2"/>
    </row>
    <row r="763" spans="1:7" x14ac:dyDescent="0.35">
      <c r="A763" s="2"/>
      <c r="B763" s="2"/>
      <c r="C763" s="2"/>
      <c r="D763" s="2"/>
      <c r="E763" s="2"/>
      <c r="F763" s="2"/>
      <c r="G763" s="2"/>
    </row>
  </sheetData>
  <mergeCells count="154">
    <mergeCell ref="A1:H1"/>
    <mergeCell ref="A60:A61"/>
    <mergeCell ref="B60:B61"/>
    <mergeCell ref="D61:E61"/>
    <mergeCell ref="A62:A63"/>
    <mergeCell ref="B62:B63"/>
    <mergeCell ref="D63:E63"/>
    <mergeCell ref="D37:E37"/>
    <mergeCell ref="D35:E35"/>
    <mergeCell ref="D39:E39"/>
    <mergeCell ref="D43:E43"/>
    <mergeCell ref="D41:E41"/>
    <mergeCell ref="D19:E19"/>
    <mergeCell ref="D7:E7"/>
    <mergeCell ref="D9:E9"/>
    <mergeCell ref="D11:E11"/>
    <mergeCell ref="D13:E13"/>
    <mergeCell ref="D15:E15"/>
    <mergeCell ref="D17:E17"/>
    <mergeCell ref="A6:A7"/>
    <mergeCell ref="B6:B7"/>
    <mergeCell ref="B12:B13"/>
    <mergeCell ref="A42:A43"/>
    <mergeCell ref="A44:A45"/>
    <mergeCell ref="B42:B43"/>
    <mergeCell ref="B32:B33"/>
    <mergeCell ref="A38:A39"/>
    <mergeCell ref="A16:A17"/>
    <mergeCell ref="B8:B9"/>
    <mergeCell ref="B10:B11"/>
    <mergeCell ref="B2:C2"/>
    <mergeCell ref="B3:C3"/>
    <mergeCell ref="A8:A9"/>
    <mergeCell ref="A10:A11"/>
    <mergeCell ref="A12:A13"/>
    <mergeCell ref="A14:A15"/>
    <mergeCell ref="A40:A41"/>
    <mergeCell ref="A18:A19"/>
    <mergeCell ref="A20:A21"/>
    <mergeCell ref="A22:A23"/>
    <mergeCell ref="A24:A25"/>
    <mergeCell ref="A26:A27"/>
    <mergeCell ref="A28:A29"/>
    <mergeCell ref="A30:A31"/>
    <mergeCell ref="A32:A33"/>
    <mergeCell ref="A34:A35"/>
    <mergeCell ref="A36:A37"/>
    <mergeCell ref="C89:C93"/>
    <mergeCell ref="D89:E93"/>
    <mergeCell ref="B20:B21"/>
    <mergeCell ref="B22:B23"/>
    <mergeCell ref="B26:B27"/>
    <mergeCell ref="B30:B31"/>
    <mergeCell ref="D21:E21"/>
    <mergeCell ref="D23:E23"/>
    <mergeCell ref="D25:E25"/>
    <mergeCell ref="D27:E27"/>
    <mergeCell ref="B56:B57"/>
    <mergeCell ref="D65:E65"/>
    <mergeCell ref="D59:E59"/>
    <mergeCell ref="B24:B25"/>
    <mergeCell ref="B36:B37"/>
    <mergeCell ref="B38:B39"/>
    <mergeCell ref="B40:B41"/>
    <mergeCell ref="D29:E29"/>
    <mergeCell ref="D31:E31"/>
    <mergeCell ref="D33:E33"/>
    <mergeCell ref="B64:B65"/>
    <mergeCell ref="B14:B15"/>
    <mergeCell ref="B16:B17"/>
    <mergeCell ref="B18:B19"/>
    <mergeCell ref="A66:A67"/>
    <mergeCell ref="B66:B67"/>
    <mergeCell ref="D67:E67"/>
    <mergeCell ref="A56:A57"/>
    <mergeCell ref="A54:A55"/>
    <mergeCell ref="F61:G61"/>
    <mergeCell ref="D45:E45"/>
    <mergeCell ref="D47:E47"/>
    <mergeCell ref="D49:E49"/>
    <mergeCell ref="D53:E53"/>
    <mergeCell ref="D51:E51"/>
    <mergeCell ref="D55:E55"/>
    <mergeCell ref="D57:E57"/>
    <mergeCell ref="F57:G57"/>
    <mergeCell ref="F59:G59"/>
    <mergeCell ref="F55:G55"/>
    <mergeCell ref="B46:B47"/>
    <mergeCell ref="B44:B45"/>
    <mergeCell ref="A46:A47"/>
    <mergeCell ref="A48:A49"/>
    <mergeCell ref="A50:A51"/>
    <mergeCell ref="A52:A53"/>
    <mergeCell ref="A58:A59"/>
    <mergeCell ref="A64:A65"/>
    <mergeCell ref="A72:A73"/>
    <mergeCell ref="B72:B73"/>
    <mergeCell ref="D73:E73"/>
    <mergeCell ref="A74:A75"/>
    <mergeCell ref="B74:B75"/>
    <mergeCell ref="D75:E75"/>
    <mergeCell ref="A68:A69"/>
    <mergeCell ref="B68:B69"/>
    <mergeCell ref="D69:E69"/>
    <mergeCell ref="A70:A71"/>
    <mergeCell ref="B70:B71"/>
    <mergeCell ref="D71:E71"/>
    <mergeCell ref="A80:A81"/>
    <mergeCell ref="B80:B81"/>
    <mergeCell ref="D81:E81"/>
    <mergeCell ref="A76:A77"/>
    <mergeCell ref="B76:B77"/>
    <mergeCell ref="D77:E77"/>
    <mergeCell ref="A78:A79"/>
    <mergeCell ref="B78:B79"/>
    <mergeCell ref="D79:E79"/>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78:H79"/>
    <mergeCell ref="H80:H81"/>
    <mergeCell ref="H60:H61"/>
    <mergeCell ref="H62:H63"/>
    <mergeCell ref="H64:H65"/>
    <mergeCell ref="H66:H67"/>
    <mergeCell ref="H68:H69"/>
    <mergeCell ref="H70:H71"/>
    <mergeCell ref="H72:H73"/>
    <mergeCell ref="H74:H75"/>
    <mergeCell ref="H76:H77"/>
  </mergeCells>
  <conditionalFormatting sqref="D7 D9 D11 D13 D15 D17 D19 D21 D23 D25 D27 D29 D31 D33 D35 D37 D39 D41 D43 D45 D47 D49 D51 D53">
    <cfRule type="cellIs" dxfId="2" priority="37" operator="between">
      <formula>"Nota = 2"</formula>
      <formula>"Nota = 2"</formula>
    </cfRule>
    <cfRule type="cellIs" dxfId="1" priority="38" operator="between">
      <formula>"NOTA = 5"</formula>
      <formula>"NOTA = 5"</formula>
    </cfRule>
    <cfRule type="cellIs" dxfId="0" priority="39" operator="between">
      <formula>"NOTA = 1"</formula>
      <formula>"NOTA = 5"</formula>
    </cfRule>
  </conditionalFormatting>
  <dataValidations count="1">
    <dataValidation type="list" allowBlank="1" showInputMessage="1" showErrorMessage="1" sqref="D65 D67 D63 D59 D55 D51 D49 D15 D7 D17 D19 D21 D23 D25 D27 D29 D31 D33 D35 D37 D39 D41 D43 D45 D47 D53 D57 D61 D69 D71 D73 D75 D77 D79 D81 D11 D9 D13" xr:uid="{00000000-0002-0000-0000-000000000000}">
      <formula1>"1,2,3,4,5"</formula1>
    </dataValidation>
  </dataValidations>
  <pageMargins left="0.70866141732283472" right="0.70866141732283472" top="0.55118110236220474" bottom="0.55118110236220474" header="0.31496062992125984" footer="0.31496062992125984"/>
  <pageSetup paperSize="9" scale="53" orientation="landscape" r:id="rId1"/>
  <rowBreaks count="2" manualBreakCount="2">
    <brk id="33" max="9" man="1"/>
    <brk id="4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AA40"/>
  <sheetViews>
    <sheetView showGridLines="0" view="pageBreakPreview" zoomScale="60" zoomScaleNormal="60" zoomScaleSheetLayoutView="85" workbookViewId="0">
      <selection activeCell="N16" sqref="N16"/>
    </sheetView>
  </sheetViews>
  <sheetFormatPr defaultColWidth="10.6328125" defaultRowHeight="14.5" x14ac:dyDescent="0.35"/>
  <cols>
    <col min="1" max="1" width="4.08984375" customWidth="1"/>
    <col min="3" max="3" width="16.36328125" customWidth="1"/>
    <col min="5" max="5" width="5" customWidth="1"/>
    <col min="6" max="6" width="6.6328125" customWidth="1"/>
    <col min="7" max="7" width="6.453125" customWidth="1"/>
    <col min="11" max="11" width="7.36328125" customWidth="1"/>
    <col min="12" max="12" width="4.36328125" customWidth="1"/>
    <col min="14" max="14" width="12.453125" customWidth="1"/>
    <col min="15" max="15" width="8.36328125" customWidth="1"/>
    <col min="16" max="16" width="7.453125" customWidth="1"/>
    <col min="17" max="18" width="6" customWidth="1"/>
    <col min="20" max="20" width="9" customWidth="1"/>
    <col min="22" max="22" width="7.453125" customWidth="1"/>
    <col min="23" max="23" width="3.6328125" customWidth="1"/>
    <col min="24" max="24" width="0.6328125" customWidth="1"/>
  </cols>
  <sheetData>
    <row r="1" spans="1:27" ht="17" x14ac:dyDescent="0.4">
      <c r="H1" s="29" t="s">
        <v>250</v>
      </c>
    </row>
    <row r="2" spans="1:27" ht="17" x14ac:dyDescent="0.4">
      <c r="H2" s="29"/>
    </row>
    <row r="3" spans="1:27" ht="17" x14ac:dyDescent="0.4">
      <c r="H3" s="28" t="str">
        <f>+Preguntas!B2</f>
        <v xml:space="preserve">Nombre del Proyecto: </v>
      </c>
      <c r="J3" s="69"/>
      <c r="K3" s="44"/>
      <c r="L3" s="44"/>
      <c r="M3" s="44"/>
      <c r="N3" s="44"/>
      <c r="O3" s="44"/>
      <c r="P3" s="44"/>
      <c r="Q3" s="44"/>
      <c r="R3" s="44"/>
      <c r="S3" s="44"/>
      <c r="T3" s="44"/>
    </row>
    <row r="4" spans="1:27" ht="17" x14ac:dyDescent="0.4">
      <c r="H4" s="28"/>
      <c r="J4" s="69"/>
      <c r="K4" s="44"/>
      <c r="L4" s="44"/>
      <c r="M4" s="44"/>
      <c r="N4" s="44"/>
      <c r="O4" s="44"/>
      <c r="P4" s="44"/>
      <c r="Q4" s="44"/>
      <c r="R4" s="44"/>
      <c r="S4" s="44"/>
      <c r="T4" s="44"/>
    </row>
    <row r="5" spans="1:27" ht="17" x14ac:dyDescent="0.4">
      <c r="H5" s="28"/>
      <c r="J5" s="69"/>
      <c r="K5" s="44"/>
      <c r="L5" s="44"/>
      <c r="M5" s="44"/>
      <c r="N5" s="44"/>
      <c r="O5" s="44"/>
      <c r="P5" s="44"/>
      <c r="Q5" s="44"/>
      <c r="R5" s="44"/>
      <c r="S5" s="44"/>
      <c r="T5" s="44"/>
    </row>
    <row r="6" spans="1:27" ht="17" x14ac:dyDescent="0.4">
      <c r="H6" s="28"/>
      <c r="J6" s="69"/>
      <c r="K6" s="44"/>
      <c r="L6" s="44"/>
      <c r="M6" s="44"/>
      <c r="N6" s="44"/>
      <c r="O6" s="44"/>
      <c r="P6" s="44"/>
      <c r="Q6" s="44"/>
      <c r="R6" s="44"/>
      <c r="S6" s="44"/>
      <c r="T6" s="44"/>
    </row>
    <row r="7" spans="1:27" ht="17" x14ac:dyDescent="0.4">
      <c r="H7" s="28"/>
      <c r="J7" s="69"/>
      <c r="K7" s="44"/>
      <c r="L7" s="44"/>
      <c r="M7" s="44"/>
      <c r="N7" s="44"/>
      <c r="O7" s="44"/>
      <c r="P7" s="44"/>
      <c r="Q7" s="44"/>
      <c r="R7" s="44"/>
      <c r="S7" s="44"/>
      <c r="T7" s="44"/>
    </row>
    <row r="8" spans="1:27" ht="17" x14ac:dyDescent="0.4">
      <c r="H8" s="28" t="str">
        <f>+Preguntas!B3</f>
        <v xml:space="preserve">ENTIDAD DELEGANTE:  </v>
      </c>
    </row>
    <row r="9" spans="1:27" ht="19" thickBot="1" x14ac:dyDescent="0.5">
      <c r="A9" s="30"/>
      <c r="B9" s="30"/>
      <c r="C9" s="30"/>
      <c r="D9" s="30"/>
      <c r="E9" s="30"/>
      <c r="F9" s="30"/>
      <c r="G9" s="30"/>
      <c r="H9" s="30"/>
      <c r="I9" s="30"/>
      <c r="J9" s="30"/>
      <c r="K9" s="30"/>
      <c r="M9" s="30"/>
      <c r="N9" s="30"/>
      <c r="O9" s="30"/>
      <c r="P9" s="30"/>
      <c r="Q9" s="30"/>
      <c r="R9" s="30"/>
      <c r="S9" s="30"/>
      <c r="T9" s="30"/>
      <c r="U9" s="30"/>
      <c r="V9" s="30"/>
      <c r="W9" s="30"/>
      <c r="X9" s="30"/>
      <c r="Y9" s="4"/>
      <c r="Z9" s="4"/>
      <c r="AA9" s="4"/>
    </row>
    <row r="10" spans="1:27" ht="19" thickBot="1" x14ac:dyDescent="0.5">
      <c r="A10" s="30"/>
      <c r="B10" s="31"/>
      <c r="C10" s="31"/>
      <c r="D10" s="31"/>
      <c r="E10" s="31"/>
      <c r="F10" s="30"/>
      <c r="G10" s="30"/>
      <c r="H10" s="30"/>
      <c r="I10" s="152" t="s">
        <v>146</v>
      </c>
      <c r="J10" s="152"/>
      <c r="K10" s="152"/>
      <c r="L10" s="152"/>
      <c r="M10" s="74">
        <f>0.39*M11+0.237*M12+0.169*M13+0.051*M14+0.153*M15</f>
        <v>3.7493370189999999</v>
      </c>
      <c r="N10" s="153" t="str">
        <f>IF(AND(M10&gt;=1,M10&lt;3),"    No es conveniente usar un esquema APP",IF(M10=3,"    Indiferente",IF(AND(M10&gt;3,M10&lt;=5),"    Es conveniente usar un esquema APP","    No asigno valores definidos")))</f>
        <v xml:space="preserve">    Es conveniente usar un esquema APP</v>
      </c>
      <c r="O10" s="154"/>
      <c r="P10" s="154"/>
      <c r="Q10" s="154"/>
      <c r="R10" s="154"/>
      <c r="S10" s="154"/>
      <c r="T10" s="154"/>
      <c r="U10" s="154"/>
      <c r="V10" s="154"/>
      <c r="W10" s="154"/>
      <c r="X10" s="154"/>
      <c r="Y10" s="4"/>
      <c r="Z10" s="5"/>
      <c r="AA10" s="4"/>
    </row>
    <row r="11" spans="1:27" ht="19" thickBot="1" x14ac:dyDescent="0.5">
      <c r="A11" s="30"/>
      <c r="B11" s="31"/>
      <c r="C11" s="31"/>
      <c r="D11" s="31"/>
      <c r="E11" s="31"/>
      <c r="F11" s="30"/>
      <c r="G11" s="30"/>
      <c r="H11" s="30"/>
      <c r="I11" s="148" t="s">
        <v>147</v>
      </c>
      <c r="J11" s="148"/>
      <c r="K11" s="148"/>
      <c r="L11" s="148"/>
      <c r="M11" s="32">
        <f>D23</f>
        <v>3.5659999999999994</v>
      </c>
      <c r="N11" s="30"/>
      <c r="O11" s="30"/>
      <c r="P11" s="30"/>
      <c r="Q11" s="30"/>
      <c r="R11" s="30"/>
      <c r="S11" s="30"/>
      <c r="T11" s="33"/>
      <c r="U11" s="30"/>
      <c r="V11" s="30"/>
      <c r="W11" s="30"/>
      <c r="X11" s="30"/>
      <c r="Y11" s="4"/>
      <c r="Z11" s="4"/>
      <c r="AA11" s="4"/>
    </row>
    <row r="12" spans="1:27" ht="19" thickBot="1" x14ac:dyDescent="0.5">
      <c r="A12" s="30"/>
      <c r="B12" s="31"/>
      <c r="C12" s="31"/>
      <c r="D12" s="31"/>
      <c r="E12" s="31"/>
      <c r="F12" s="30"/>
      <c r="G12" s="30"/>
      <c r="H12" s="30"/>
      <c r="I12" s="148" t="s">
        <v>148</v>
      </c>
      <c r="J12" s="148"/>
      <c r="K12" s="148"/>
      <c r="L12" s="148"/>
      <c r="M12" s="32">
        <f>J23</f>
        <v>3.9190369999999994</v>
      </c>
      <c r="N12" s="30"/>
      <c r="O12" s="30"/>
      <c r="P12" s="30"/>
      <c r="Q12" s="30"/>
      <c r="R12" s="30"/>
      <c r="S12" s="30"/>
      <c r="T12" s="33"/>
      <c r="U12" s="30"/>
      <c r="V12" s="30"/>
      <c r="W12" s="30"/>
      <c r="X12" s="30"/>
      <c r="Y12" s="4"/>
      <c r="Z12" s="4"/>
      <c r="AA12" s="4"/>
    </row>
    <row r="13" spans="1:27" ht="19" thickBot="1" x14ac:dyDescent="0.5">
      <c r="A13" s="30"/>
      <c r="B13" s="31"/>
      <c r="C13" s="31"/>
      <c r="D13" s="31"/>
      <c r="E13" s="31"/>
      <c r="F13" s="30"/>
      <c r="G13" s="30"/>
      <c r="H13" s="30"/>
      <c r="I13" s="148" t="s">
        <v>149</v>
      </c>
      <c r="J13" s="148"/>
      <c r="K13" s="148"/>
      <c r="L13" s="148"/>
      <c r="M13" s="32">
        <f>O29</f>
        <v>3.7779999999999996</v>
      </c>
      <c r="N13" s="30"/>
      <c r="O13" s="30"/>
      <c r="P13" s="30"/>
      <c r="Q13" s="30"/>
      <c r="R13" s="30"/>
      <c r="S13" s="30"/>
      <c r="T13" s="33"/>
      <c r="U13" s="30"/>
      <c r="V13" s="30"/>
      <c r="W13" s="30"/>
      <c r="X13" s="30"/>
      <c r="Y13" s="4"/>
      <c r="Z13" s="4"/>
      <c r="AA13" s="4"/>
    </row>
    <row r="14" spans="1:27" ht="19" thickBot="1" x14ac:dyDescent="0.5">
      <c r="A14" s="30"/>
      <c r="B14" s="31"/>
      <c r="C14" s="31"/>
      <c r="D14" s="31"/>
      <c r="E14" s="31"/>
      <c r="F14" s="30"/>
      <c r="G14" s="30"/>
      <c r="H14" s="30"/>
      <c r="I14" s="148" t="s">
        <v>150</v>
      </c>
      <c r="J14" s="148"/>
      <c r="K14" s="148"/>
      <c r="L14" s="148"/>
      <c r="M14" s="32">
        <f>O23</f>
        <v>3.5157499999999997</v>
      </c>
      <c r="N14" s="30"/>
      <c r="O14" s="30"/>
      <c r="P14" s="30"/>
      <c r="Q14" s="30"/>
      <c r="R14" s="30"/>
      <c r="S14" s="30"/>
      <c r="T14" s="30"/>
      <c r="U14" s="30"/>
      <c r="V14" s="30"/>
      <c r="W14" s="30"/>
      <c r="X14" s="30"/>
      <c r="Y14" s="4"/>
      <c r="Z14" s="4"/>
      <c r="AA14" s="4"/>
    </row>
    <row r="15" spans="1:27" ht="19" thickBot="1" x14ac:dyDescent="0.5">
      <c r="A15" s="30"/>
      <c r="B15" s="31"/>
      <c r="C15" s="31"/>
      <c r="D15" s="31"/>
      <c r="E15" s="31"/>
      <c r="F15" s="30"/>
      <c r="G15" s="30"/>
      <c r="H15" s="30"/>
      <c r="I15" s="148" t="s">
        <v>151</v>
      </c>
      <c r="J15" s="148"/>
      <c r="K15" s="148"/>
      <c r="L15" s="148"/>
      <c r="M15" s="32">
        <f>U22</f>
        <v>4</v>
      </c>
      <c r="N15" s="30"/>
      <c r="O15" s="30"/>
      <c r="P15" s="30"/>
      <c r="Q15" s="30"/>
      <c r="R15" s="30"/>
      <c r="X15" s="30"/>
      <c r="Y15" s="4"/>
      <c r="Z15" s="4"/>
      <c r="AA15" s="4"/>
    </row>
    <row r="16" spans="1:27" ht="19" thickBot="1" x14ac:dyDescent="0.5">
      <c r="A16" s="30"/>
      <c r="B16" s="31"/>
      <c r="C16" s="31"/>
      <c r="D16" s="31"/>
      <c r="E16" s="31"/>
      <c r="F16" s="30"/>
      <c r="G16" s="30"/>
      <c r="H16" s="30"/>
      <c r="I16" s="148" t="s">
        <v>267</v>
      </c>
      <c r="J16" s="148"/>
      <c r="K16" s="148"/>
      <c r="L16" s="148"/>
      <c r="M16" s="32">
        <f>+U26</f>
        <v>4.6750000000000007</v>
      </c>
      <c r="N16" s="30"/>
      <c r="O16" s="30"/>
      <c r="P16" s="30"/>
      <c r="Q16" s="30"/>
      <c r="R16" s="30"/>
      <c r="X16" s="30"/>
      <c r="Y16" s="4"/>
      <c r="Z16" s="4"/>
      <c r="AA16" s="4"/>
    </row>
    <row r="17" spans="1:27" ht="19" thickBot="1" x14ac:dyDescent="0.5">
      <c r="A17" s="30"/>
      <c r="B17" s="31"/>
      <c r="C17" s="31"/>
      <c r="D17" s="31"/>
      <c r="E17" s="31"/>
      <c r="F17" s="30"/>
      <c r="G17" s="30"/>
      <c r="H17" s="30"/>
      <c r="I17" s="148" t="s">
        <v>185</v>
      </c>
      <c r="J17" s="148"/>
      <c r="K17" s="148"/>
      <c r="L17" s="148"/>
      <c r="M17" s="32">
        <f>+U30</f>
        <v>3.9960000000000004</v>
      </c>
      <c r="N17" s="30"/>
      <c r="O17" s="30"/>
      <c r="P17" s="30"/>
      <c r="Q17" s="30"/>
      <c r="R17" s="30"/>
      <c r="X17" s="30"/>
      <c r="Y17" s="4"/>
      <c r="Z17" s="4"/>
      <c r="AA17" s="4"/>
    </row>
    <row r="18" spans="1:27" ht="18.5" x14ac:dyDescent="0.45">
      <c r="A18" s="30"/>
      <c r="B18" s="31"/>
      <c r="C18" s="31"/>
      <c r="D18" s="31"/>
      <c r="E18" s="31"/>
      <c r="F18" s="30"/>
      <c r="G18" s="30"/>
      <c r="H18" s="30"/>
      <c r="I18" s="34"/>
      <c r="J18" s="34"/>
      <c r="K18" s="34"/>
      <c r="L18" s="34"/>
      <c r="M18" s="30"/>
      <c r="O18" s="30"/>
      <c r="P18" s="30"/>
      <c r="Q18" s="30"/>
      <c r="R18" s="30"/>
      <c r="X18" s="30"/>
      <c r="Y18" s="4"/>
      <c r="Z18" s="4"/>
      <c r="AA18" s="4"/>
    </row>
    <row r="19" spans="1:27" ht="15" thickBot="1" x14ac:dyDescent="0.4">
      <c r="A19" s="30"/>
      <c r="B19" s="30"/>
      <c r="C19" s="30"/>
      <c r="D19" s="30"/>
      <c r="E19" s="30"/>
      <c r="F19" s="31"/>
      <c r="G19" s="30"/>
      <c r="H19" s="30"/>
      <c r="I19" s="30"/>
      <c r="J19" s="30"/>
      <c r="K19" s="30"/>
      <c r="L19" s="30"/>
      <c r="M19" s="30"/>
      <c r="N19" s="30"/>
      <c r="O19" s="35"/>
      <c r="P19" s="35"/>
      <c r="Q19" s="30"/>
      <c r="R19" s="30"/>
      <c r="X19" s="30"/>
    </row>
    <row r="20" spans="1:27" ht="29.25" customHeight="1" thickBot="1" x14ac:dyDescent="0.4">
      <c r="A20" s="30"/>
      <c r="B20" s="75" t="s">
        <v>152</v>
      </c>
      <c r="C20" s="36">
        <f>Preguntas!D7</f>
        <v>2</v>
      </c>
      <c r="D20" s="35"/>
      <c r="E20" s="30"/>
      <c r="F20" s="30"/>
      <c r="H20" s="76" t="s">
        <v>153</v>
      </c>
      <c r="I20" s="36">
        <f>Preguntas!D19</f>
        <v>1</v>
      </c>
      <c r="K20" s="30"/>
      <c r="L20" s="30"/>
      <c r="M20" s="76" t="s">
        <v>154</v>
      </c>
      <c r="N20" s="36">
        <f>Preguntas!D15</f>
        <v>2</v>
      </c>
      <c r="Q20" s="35"/>
      <c r="S20" s="78" t="s">
        <v>156</v>
      </c>
      <c r="T20" s="37">
        <f>Preguntas!D53</f>
        <v>4</v>
      </c>
      <c r="U20" s="30"/>
      <c r="V20" s="30"/>
      <c r="W20" s="30"/>
      <c r="X20" s="35"/>
    </row>
    <row r="21" spans="1:27" ht="30" customHeight="1" thickBot="1" x14ac:dyDescent="0.4">
      <c r="A21" s="30"/>
      <c r="B21" s="75" t="s">
        <v>158</v>
      </c>
      <c r="C21" s="38">
        <f>Preguntas!D13</f>
        <v>5</v>
      </c>
      <c r="D21" s="35"/>
      <c r="E21" s="31"/>
      <c r="F21" s="30"/>
      <c r="H21" s="76" t="s">
        <v>159</v>
      </c>
      <c r="I21" s="36">
        <f>Preguntas!D25</f>
        <v>5</v>
      </c>
      <c r="K21" s="30"/>
      <c r="L21" s="30"/>
      <c r="M21" s="76" t="s">
        <v>160</v>
      </c>
      <c r="N21" s="36">
        <f>Preguntas!D17</f>
        <v>5</v>
      </c>
      <c r="S21" s="78" t="s">
        <v>161</v>
      </c>
      <c r="T21" s="37">
        <f>Preguntas!D61</f>
        <v>4</v>
      </c>
      <c r="U21" s="149" t="s">
        <v>157</v>
      </c>
      <c r="V21" s="150"/>
      <c r="W21" s="151"/>
      <c r="X21" s="35"/>
    </row>
    <row r="22" spans="1:27" ht="29.25" customHeight="1" thickBot="1" x14ac:dyDescent="0.4">
      <c r="A22" s="30"/>
      <c r="B22" s="76" t="s">
        <v>162</v>
      </c>
      <c r="C22" s="38">
        <f>Preguntas!D39</f>
        <v>2</v>
      </c>
      <c r="D22" s="149" t="s">
        <v>163</v>
      </c>
      <c r="E22" s="150"/>
      <c r="F22" s="151"/>
      <c r="H22" s="76" t="s">
        <v>164</v>
      </c>
      <c r="I22" s="36">
        <f>Preguntas!D27</f>
        <v>4</v>
      </c>
      <c r="J22" s="149" t="s">
        <v>165</v>
      </c>
      <c r="K22" s="151"/>
      <c r="M22" s="76" t="s">
        <v>166</v>
      </c>
      <c r="N22" s="36">
        <f>Preguntas!D49</f>
        <v>4</v>
      </c>
      <c r="O22" s="149" t="s">
        <v>155</v>
      </c>
      <c r="P22" s="150"/>
      <c r="Q22" s="151"/>
      <c r="R22" s="30"/>
      <c r="S22" s="78" t="s">
        <v>237</v>
      </c>
      <c r="T22" s="37">
        <f>Preguntas!D69</f>
        <v>3</v>
      </c>
      <c r="U22" s="155">
        <f>T20*0.405+T21*0.395+T22*0.1+T23*0.1</f>
        <v>4</v>
      </c>
      <c r="V22" s="156"/>
      <c r="W22" s="157"/>
      <c r="X22" s="30"/>
    </row>
    <row r="23" spans="1:27" ht="32.25" customHeight="1" thickBot="1" x14ac:dyDescent="0.4">
      <c r="A23" s="30"/>
      <c r="B23" s="77" t="s">
        <v>167</v>
      </c>
      <c r="C23" s="38">
        <f>Preguntas!D41</f>
        <v>5</v>
      </c>
      <c r="D23" s="155">
        <f>C20*0.065+C21*0.093+C22*0.121+C23*0.119+C24*0.102+C25*0.124+C26*0.136+C27*0.127+C28*0.113</f>
        <v>3.5659999999999994</v>
      </c>
      <c r="E23" s="156"/>
      <c r="F23" s="157"/>
      <c r="H23" s="76" t="s">
        <v>168</v>
      </c>
      <c r="I23" s="36">
        <f>Preguntas!D31</f>
        <v>5</v>
      </c>
      <c r="J23" s="155">
        <f>I20*0.1+I21*0.098+I22*0.085+I23*0.085+I24*0.065+I25*0.107+I26*0.089+U26*0.079+U30*0.072+I27*0.11+I28*0.11</f>
        <v>3.9190369999999994</v>
      </c>
      <c r="K23" s="157"/>
      <c r="M23" s="76" t="s">
        <v>169</v>
      </c>
      <c r="N23" s="36">
        <f>Preguntas!D51</f>
        <v>4</v>
      </c>
      <c r="O23" s="155">
        <f>N20*0.134+N21*0.1306+N22*0.21975+N23*0.2325+N24*0.07315+N25*0.21</f>
        <v>3.5157499999999997</v>
      </c>
      <c r="P23" s="156"/>
      <c r="Q23" s="157"/>
      <c r="R23" s="30"/>
      <c r="S23" s="78" t="s">
        <v>238</v>
      </c>
      <c r="T23" s="37">
        <f>Preguntas!D81</f>
        <v>5</v>
      </c>
      <c r="X23" s="35"/>
    </row>
    <row r="24" spans="1:27" ht="29.25" customHeight="1" thickBot="1" x14ac:dyDescent="0.4">
      <c r="A24" s="30"/>
      <c r="B24" s="77" t="s">
        <v>171</v>
      </c>
      <c r="C24" s="38">
        <f>Preguntas!D43</f>
        <v>5</v>
      </c>
      <c r="D24" s="35"/>
      <c r="E24" s="30"/>
      <c r="F24" s="30"/>
      <c r="H24" s="76" t="s">
        <v>172</v>
      </c>
      <c r="I24" s="36">
        <f>Preguntas!D33</f>
        <v>2</v>
      </c>
      <c r="K24" s="35"/>
      <c r="L24" s="30"/>
      <c r="M24" s="76" t="s">
        <v>239</v>
      </c>
      <c r="N24" s="36">
        <f>Preguntas!D71</f>
        <v>5</v>
      </c>
      <c r="O24" s="30"/>
      <c r="P24" s="30"/>
      <c r="Q24" s="30"/>
      <c r="R24" s="30"/>
      <c r="U24" s="30"/>
      <c r="V24" s="30"/>
      <c r="W24" s="30"/>
      <c r="X24" s="35"/>
    </row>
    <row r="25" spans="1:27" ht="31.5" customHeight="1" thickBot="1" x14ac:dyDescent="0.4">
      <c r="A25" s="30"/>
      <c r="B25" s="77" t="s">
        <v>174</v>
      </c>
      <c r="C25" s="37">
        <f>Preguntas!D45</f>
        <v>4</v>
      </c>
      <c r="D25" s="35"/>
      <c r="E25" s="30"/>
      <c r="F25" s="30"/>
      <c r="H25" s="76" t="s">
        <v>175</v>
      </c>
      <c r="I25" s="36">
        <f>Preguntas!D35</f>
        <v>3</v>
      </c>
      <c r="K25" s="30"/>
      <c r="L25" s="30"/>
      <c r="M25" s="76" t="s">
        <v>240</v>
      </c>
      <c r="N25" s="36">
        <f>Preguntas!D79</f>
        <v>2</v>
      </c>
      <c r="S25" s="79" t="s">
        <v>170</v>
      </c>
      <c r="T25" s="37">
        <f>Preguntas!D9</f>
        <v>5</v>
      </c>
      <c r="U25" s="149" t="s">
        <v>283</v>
      </c>
      <c r="V25" s="150"/>
      <c r="W25" s="151"/>
      <c r="X25" s="35"/>
    </row>
    <row r="26" spans="1:27" ht="15" thickBot="1" x14ac:dyDescent="0.4">
      <c r="A26" s="30"/>
      <c r="B26" s="77" t="s">
        <v>179</v>
      </c>
      <c r="C26" s="37">
        <f>Preguntas!D47</f>
        <v>3</v>
      </c>
      <c r="D26" s="35"/>
      <c r="E26" s="30"/>
      <c r="F26" s="30"/>
      <c r="H26" s="76" t="s">
        <v>180</v>
      </c>
      <c r="I26" s="36">
        <f>Preguntas!D37</f>
        <v>4</v>
      </c>
      <c r="K26" s="30"/>
      <c r="L26" s="30"/>
      <c r="S26" s="78" t="s">
        <v>173</v>
      </c>
      <c r="T26" s="37">
        <f>Preguntas!D55</f>
        <v>4</v>
      </c>
      <c r="U26" s="155">
        <f>T25*0.245+T26*0.325+T27*0.43</f>
        <v>4.6750000000000007</v>
      </c>
      <c r="V26" s="156"/>
      <c r="W26" s="157"/>
      <c r="X26" s="30"/>
    </row>
    <row r="27" spans="1:27" ht="29.25" customHeight="1" thickBot="1" x14ac:dyDescent="0.4">
      <c r="A27" s="30"/>
      <c r="B27" s="78" t="s">
        <v>182</v>
      </c>
      <c r="C27" s="37">
        <f>Preguntas!D63</f>
        <v>3</v>
      </c>
      <c r="D27" s="35"/>
      <c r="E27" s="30"/>
      <c r="F27" s="30"/>
      <c r="G27" s="30"/>
      <c r="H27" s="76" t="s">
        <v>241</v>
      </c>
      <c r="I27" s="36">
        <f>Preguntas!D73</f>
        <v>5</v>
      </c>
      <c r="J27" s="30"/>
      <c r="K27" s="30"/>
      <c r="L27" s="30"/>
      <c r="M27" s="78" t="s">
        <v>176</v>
      </c>
      <c r="N27" s="37">
        <f>Preguntas!D21</f>
        <v>3</v>
      </c>
      <c r="R27" s="30"/>
      <c r="S27" s="78" t="s">
        <v>178</v>
      </c>
      <c r="T27" s="37">
        <f>Preguntas!D57</f>
        <v>5</v>
      </c>
      <c r="U27" s="30"/>
      <c r="V27" s="30"/>
      <c r="W27" s="30"/>
      <c r="X27" s="35"/>
    </row>
    <row r="28" spans="1:27" ht="15" thickBot="1" x14ac:dyDescent="0.4">
      <c r="A28" s="30"/>
      <c r="B28" s="78" t="s">
        <v>186</v>
      </c>
      <c r="C28" s="37">
        <f>Preguntas!D65</f>
        <v>3</v>
      </c>
      <c r="D28" s="35"/>
      <c r="E28" s="30"/>
      <c r="F28" s="30"/>
      <c r="G28" s="30"/>
      <c r="H28" s="76" t="s">
        <v>242</v>
      </c>
      <c r="I28" s="36">
        <f>Preguntas!D77</f>
        <v>5</v>
      </c>
      <c r="J28" s="30"/>
      <c r="K28" s="30"/>
      <c r="L28" s="30"/>
      <c r="M28" s="78" t="s">
        <v>181</v>
      </c>
      <c r="N28" s="37">
        <f>Preguntas!D23</f>
        <v>5</v>
      </c>
      <c r="O28" s="149" t="s">
        <v>177</v>
      </c>
      <c r="P28" s="150"/>
      <c r="Q28" s="151"/>
      <c r="R28" s="30"/>
      <c r="U28" s="30"/>
      <c r="V28" s="30"/>
      <c r="W28" s="30"/>
      <c r="X28" s="35"/>
    </row>
    <row r="29" spans="1:27" ht="35.25" customHeight="1" thickBot="1" x14ac:dyDescent="0.4">
      <c r="M29" s="78" t="s">
        <v>183</v>
      </c>
      <c r="N29" s="37">
        <f>Preguntas!D59</f>
        <v>3</v>
      </c>
      <c r="O29" s="155">
        <f>N27*0.331+N28*0.289+N29*0.28+N30*0.1</f>
        <v>3.7779999999999996</v>
      </c>
      <c r="P29" s="156"/>
      <c r="Q29" s="157"/>
      <c r="S29" s="75" t="s">
        <v>184</v>
      </c>
      <c r="T29" s="36">
        <f>Preguntas!D11</f>
        <v>3</v>
      </c>
      <c r="U29" s="149" t="s">
        <v>185</v>
      </c>
      <c r="V29" s="150"/>
      <c r="W29" s="151"/>
    </row>
    <row r="30" spans="1:27" ht="15" thickBot="1" x14ac:dyDescent="0.4">
      <c r="A30" s="39"/>
      <c r="M30" s="78" t="s">
        <v>248</v>
      </c>
      <c r="N30" s="37">
        <f>Preguntas!D75</f>
        <v>5</v>
      </c>
      <c r="S30" s="76" t="s">
        <v>187</v>
      </c>
      <c r="T30" s="36">
        <f>Preguntas!D29</f>
        <v>5</v>
      </c>
      <c r="U30" s="155">
        <f>T29*0.352+T30*0.548+T31*0.1</f>
        <v>3.9960000000000004</v>
      </c>
      <c r="V30" s="156"/>
      <c r="W30" s="157"/>
    </row>
    <row r="31" spans="1:27" ht="15" thickBot="1" x14ac:dyDescent="0.4">
      <c r="S31" s="76" t="s">
        <v>236</v>
      </c>
      <c r="T31" s="36">
        <f>Preguntas!D67</f>
        <v>2</v>
      </c>
    </row>
    <row r="33" spans="2:6" x14ac:dyDescent="0.35">
      <c r="B33" t="s">
        <v>251</v>
      </c>
      <c r="C33" s="70"/>
      <c r="D33" s="71"/>
      <c r="E33" s="71"/>
      <c r="F33" s="71"/>
    </row>
    <row r="36" spans="2:6" x14ac:dyDescent="0.35">
      <c r="B36" t="s">
        <v>284</v>
      </c>
    </row>
    <row r="40" spans="2:6" x14ac:dyDescent="0.35">
      <c r="B40" t="s">
        <v>268</v>
      </c>
    </row>
  </sheetData>
  <mergeCells count="23">
    <mergeCell ref="U29:W29"/>
    <mergeCell ref="U30:W30"/>
    <mergeCell ref="O23:Q23"/>
    <mergeCell ref="O29:Q29"/>
    <mergeCell ref="D22:F22"/>
    <mergeCell ref="D23:F23"/>
    <mergeCell ref="J22:K22"/>
    <mergeCell ref="J23:K23"/>
    <mergeCell ref="O28:Q28"/>
    <mergeCell ref="U22:W22"/>
    <mergeCell ref="U25:W25"/>
    <mergeCell ref="U26:W26"/>
    <mergeCell ref="I15:L15"/>
    <mergeCell ref="O22:Q22"/>
    <mergeCell ref="I10:L10"/>
    <mergeCell ref="N10:X10"/>
    <mergeCell ref="I11:L11"/>
    <mergeCell ref="I12:L12"/>
    <mergeCell ref="I13:L13"/>
    <mergeCell ref="I14:L14"/>
    <mergeCell ref="U21:W21"/>
    <mergeCell ref="I16:L16"/>
    <mergeCell ref="I17:L17"/>
  </mergeCells>
  <pageMargins left="0.39370078740157483" right="0.39370078740157483" top="0.35433070866141736" bottom="0.35433070866141736"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Preguntas</vt:lpstr>
      <vt:lpstr>Indice</vt:lpstr>
      <vt:lpstr>Indice!Print_Area</vt:lpstr>
      <vt:lpstr>Preguntas!Print_Area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sllamuco</dc:creator>
  <cp:lastModifiedBy>MARTINA ALEGRIA ALVARADO SUAREZ</cp:lastModifiedBy>
  <cp:lastPrinted>2023-08-14T17:26:54Z</cp:lastPrinted>
  <dcterms:created xsi:type="dcterms:W3CDTF">2015-06-18T21:11:42Z</dcterms:created>
  <dcterms:modified xsi:type="dcterms:W3CDTF">2024-06-05T17:27:08Z</dcterms:modified>
</cp:coreProperties>
</file>